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LGFootKOuhwNbGdhA5qThs4g9M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83">
      <text>
        <t xml:space="preserve">======
ID#AAAAKB46BDY
Deleted user    (2020-07-29 17:59:03)
Lower average positive sentiment due to COVID placements</t>
      </text>
    </comment>
    <comment authorId="0" ref="F84">
      <text>
        <t xml:space="preserve">======
ID#AAAAJ_CxIBU
    (2020-07-15 23:12:10)
we need to define what "target audiences" mean - is it target demo, geo, persona, etc?
	-Jessica Pauletto</t>
      </text>
    </comment>
    <comment authorId="0" ref="F79">
      <text>
        <t xml:space="preserve">======
ID#AAAAJ_CxIBM
    (2020-07-15 23:12:10)
This number is drastically lower because it includes international. In FY17-18 we did not include in'l, so it was only a percentage of domestic placements.
	-Jessica Pauletto</t>
      </text>
    </comment>
    <comment authorId="0" ref="F105">
      <text>
        <t xml:space="preserve">======
ID#AAAAJ_CxIBI
    (2020-07-15 23:12:10)
we may have run more on IG this year than FB since IG is where our audience is
	-Jessica Pauletto</t>
      </text>
    </comment>
  </commentList>
  <extLst>
    <ext uri="GoogleSheetsCustomDataVersion1">
      <go:sheetsCustomData xmlns:go="http://customooxmlschemas.google.com/" r:id="rId1" roundtripDataSignature="AMtx7miUC0SWKdzhRCzlDBxCcFRfsxiiCg=="/>
    </ext>
  </extLst>
</comments>
</file>

<file path=xl/sharedStrings.xml><?xml version="1.0" encoding="utf-8"?>
<sst xmlns="http://schemas.openxmlformats.org/spreadsheetml/2006/main" count="392" uniqueCount="319">
  <si>
    <t>FY 21/22 (July 2021 - June 2022)</t>
  </si>
  <si>
    <t>Consumer Campaign - Leisure Advertising</t>
  </si>
  <si>
    <t>Advertising/Promotions/Media</t>
  </si>
  <si>
    <t>Leisure Coop Budget Amount</t>
  </si>
  <si>
    <t>Yearly Results 21/22</t>
  </si>
  <si>
    <t>Yearly Results 20/21</t>
  </si>
  <si>
    <t>Yearly Results 19/20</t>
  </si>
  <si>
    <t>Yearly Results 18/19</t>
  </si>
  <si>
    <t>Direct Paid Media Dollars</t>
  </si>
  <si>
    <t>Added Value Media</t>
  </si>
  <si>
    <t>-</t>
  </si>
  <si>
    <t>Gross Media Impressions</t>
  </si>
  <si>
    <t>Response/Inquires</t>
  </si>
  <si>
    <t>Total paid clicks</t>
  </si>
  <si>
    <t>Average cost per click</t>
  </si>
  <si>
    <t>Average click thru rate</t>
  </si>
  <si>
    <t>Total Leads</t>
  </si>
  <si>
    <t>Number of brochure / planner requests</t>
  </si>
  <si>
    <t>Total email database</t>
  </si>
  <si>
    <t>Database email open rate</t>
  </si>
  <si>
    <t>10.4%%</t>
  </si>
  <si>
    <t>There are two different lists, general and TRP. The general had an average open rate of 23%, where the TRP list had a 58.94% open rate</t>
  </si>
  <si>
    <t>Database email click thru rate</t>
  </si>
  <si>
    <t>Ad recall/awareness**</t>
  </si>
  <si>
    <t>No SMARI Research</t>
  </si>
  <si>
    <t>ROI: $283:1 (18/19 FY)</t>
  </si>
  <si>
    <t>ROI: $182:1 (17/18 FY)</t>
  </si>
  <si>
    <t xml:space="preserve">* Note: ROI is actually for the year priors  media buy however we don't recieve the results until September after the FY end.  </t>
  </si>
  <si>
    <t>GTN Online Activity</t>
  </si>
  <si>
    <t>Total Visitors</t>
  </si>
  <si>
    <t>Total Unique Visitors</t>
  </si>
  <si>
    <t>Percent of Direct/Bookmarked Visitors</t>
  </si>
  <si>
    <t>Time Spent on Consumer Website</t>
  </si>
  <si>
    <t>Number of Repeat Visitors</t>
  </si>
  <si>
    <t>Percent of Repeat Visitors</t>
  </si>
  <si>
    <t>"Deals" Pageviews</t>
  </si>
  <si>
    <t>Number of Lodging Referrals</t>
  </si>
  <si>
    <t>Lodging Referrals % of Total Click Thrus</t>
  </si>
  <si>
    <t>Organic Search Engine Results</t>
  </si>
  <si>
    <t>Avg. Amount of #1 Positions</t>
  </si>
  <si>
    <t>Avg. Amount of 1st Page Positions</t>
  </si>
  <si>
    <t>Avg. Amount of 2nd Page Positions</t>
  </si>
  <si>
    <t>RFP Submission</t>
  </si>
  <si>
    <t>GoTahoeNorth.com Geographic Breakdown</t>
  </si>
  <si>
    <t>Top DMA’s and percent of total visitors</t>
  </si>
  <si>
    <t>San Francisco/Oakland/San Jose: CA</t>
  </si>
  <si>
    <t>153,814 / 21.08%</t>
  </si>
  <si>
    <t>164,895 / 24.27%</t>
  </si>
  <si>
    <t>123,383 /21.45%</t>
  </si>
  <si>
    <t>156,950 / 24.14%</t>
  </si>
  <si>
    <t>Sacramento/Stockton/Modesto: CA</t>
  </si>
  <si>
    <t>110,146 / 15.10%</t>
  </si>
  <si>
    <t>110,194 / 16.22%</t>
  </si>
  <si>
    <t>89,872 / 15.63%</t>
  </si>
  <si>
    <t>116,324 / 17.89%</t>
  </si>
  <si>
    <t>Los Angeles: CA</t>
  </si>
  <si>
    <t>90,861 / 12.45%</t>
  </si>
  <si>
    <t>76,644 / 11.28%</t>
  </si>
  <si>
    <t>69,688 / 12.12%</t>
  </si>
  <si>
    <t>56,890 / 8.75%</t>
  </si>
  <si>
    <t>Reno: NV</t>
  </si>
  <si>
    <t>62,121 / 8.52%</t>
  </si>
  <si>
    <t>54,491 / 8.02%</t>
  </si>
  <si>
    <t>47,704 / 8.29%</t>
  </si>
  <si>
    <t>57,221 / 8.80%</t>
  </si>
  <si>
    <t>Dallas-Ft.Worth: TX</t>
  </si>
  <si>
    <t>20,000 / 2.74%</t>
  </si>
  <si>
    <t>25,828 / 3.80%</t>
  </si>
  <si>
    <t>10,577 / 1.84%</t>
  </si>
  <si>
    <t>8,792 / 1.35%</t>
  </si>
  <si>
    <t>Houston: TX</t>
  </si>
  <si>
    <t>15,937 / 2.18%</t>
  </si>
  <si>
    <t>19,834 / 2.92%</t>
  </si>
  <si>
    <t>4,466 / 0.78%</t>
  </si>
  <si>
    <t>6,792 / 1.04%</t>
  </si>
  <si>
    <t>San Diego: CA</t>
  </si>
  <si>
    <t>14,337 / 1.97%</t>
  </si>
  <si>
    <t>18,000 / 2.65%</t>
  </si>
  <si>
    <t>19,978 / 3.74%</t>
  </si>
  <si>
    <t>17,630 / 2.69%</t>
  </si>
  <si>
    <t>New York: CT-NJ-NY-PA</t>
  </si>
  <si>
    <t>14,323 / 1.96%</t>
  </si>
  <si>
    <t>12,274 / 1.81%</t>
  </si>
  <si>
    <t>19,978 / 3.47%</t>
  </si>
  <si>
    <t>40,390 / 6.29%</t>
  </si>
  <si>
    <t>Not all users have location tracking allowed</t>
  </si>
  <si>
    <t>Total California visits</t>
  </si>
  <si>
    <t>Percent of total visitors</t>
  </si>
  <si>
    <t>Northern CA visitors</t>
  </si>
  <si>
    <t>San Francisco/Oakland-San Jose CA/Sacramento-Stockton-Modesto CA/Monterey-Salinas CA/Fresno-Visalia CA/Chico-Redding CA/Eureka CA</t>
  </si>
  <si>
    <t>Northern CA percent of total visitors</t>
  </si>
  <si>
    <t>44.32%%</t>
  </si>
  <si>
    <t>Southern CA visitors</t>
  </si>
  <si>
    <t>Los Angeles/San Diego/Santa Barbara-Santa Maria-San Luis Obispo/Bakersfield/Palm Springs/Yuma AZ-El Centro</t>
  </si>
  <si>
    <t>Southern CA percent of total visitors</t>
  </si>
  <si>
    <t>12.28%%</t>
  </si>
  <si>
    <t>Outside CA visitors</t>
  </si>
  <si>
    <t>*Outside CA, but still USA</t>
  </si>
  <si>
    <t>Public Relations</t>
  </si>
  <si>
    <t xml:space="preserve">Total Public Relations Spend </t>
  </si>
  <si>
    <t>Media Missions</t>
  </si>
  <si>
    <t>Number of media missions</t>
  </si>
  <si>
    <t>Number of media contacts</t>
  </si>
  <si>
    <t>Media Familiarization Tours (FAMs)</t>
  </si>
  <si>
    <t>Number of FAMs</t>
  </si>
  <si>
    <t>Number of media participating</t>
  </si>
  <si>
    <t>Number of publications represented</t>
  </si>
  <si>
    <t>Number of placements from FAMs</t>
  </si>
  <si>
    <t>Press Releases</t>
  </si>
  <si>
    <t>Number of press releases issued</t>
  </si>
  <si>
    <t>Placements</t>
  </si>
  <si>
    <t>Total number of placements</t>
  </si>
  <si>
    <t>Regional vs. National</t>
  </si>
  <si>
    <t>23% / 77%</t>
  </si>
  <si>
    <t>27% / 73%</t>
  </si>
  <si>
    <t>71% / 29%</t>
  </si>
  <si>
    <t>65% /  32%</t>
  </si>
  <si>
    <t>Domestic vs. International</t>
  </si>
  <si>
    <t>99% / 1%</t>
  </si>
  <si>
    <t>98% / 2%</t>
  </si>
  <si>
    <t>93% / 7%</t>
  </si>
  <si>
    <t>90% / 10 %</t>
  </si>
  <si>
    <t>Percent of Southern California</t>
  </si>
  <si>
    <t>Percent of Northern CA</t>
  </si>
  <si>
    <t>Total UVM (Unique Visitors Per Month to Website/Publication)</t>
  </si>
  <si>
    <t>Note: UVM was not tracked in FY 19/20</t>
  </si>
  <si>
    <t>% of Positive Media Placement</t>
  </si>
  <si>
    <t>% of Media Coverage Reaching Target Audience</t>
  </si>
  <si>
    <t>% of Media Coverage Including Website Address (backlinks)</t>
  </si>
  <si>
    <t>72%%</t>
  </si>
  <si>
    <t>Social Media</t>
  </si>
  <si>
    <t>Total Social Media Spend</t>
  </si>
  <si>
    <t>*Don't have access to total spends from past years - through another agency.</t>
  </si>
  <si>
    <t>Facebook - Overall</t>
  </si>
  <si>
    <t>Number of Total Fans (at end of period)</t>
  </si>
  <si>
    <t>% Increase Fans During Time Period</t>
  </si>
  <si>
    <r>
      <rPr>
        <rFont val="Proxima Nova"/>
        <color rgb="FF000000"/>
        <sz val="10.0"/>
      </rPr>
      <t xml:space="preserve">People Talking About Us </t>
    </r>
    <r>
      <rPr>
        <rFont val="Proxima Nova"/>
        <i/>
        <color rgb="FF000000"/>
        <sz val="10.0"/>
      </rPr>
      <t>(Shares)</t>
    </r>
  </si>
  <si>
    <t>Total Reach/Impressions***</t>
  </si>
  <si>
    <t>% Increase in Post Views During Time Period</t>
  </si>
  <si>
    <t>Facebook Posting</t>
  </si>
  <si>
    <t>Number of Photos Posted During Time Period</t>
  </si>
  <si>
    <t>Number of Videos Posted During Time Period</t>
  </si>
  <si>
    <t>Number of Links Posted During Time Period</t>
  </si>
  <si>
    <t>Facebook Sweepstakes</t>
  </si>
  <si>
    <t>Number of Sweepstakes / Giveaways</t>
  </si>
  <si>
    <t>Total Sweepstakes Entries</t>
  </si>
  <si>
    <t>Paid Facebook Media for Sweepstakes</t>
  </si>
  <si>
    <t>Average Cost Per Click</t>
  </si>
  <si>
    <t>Total Impressions</t>
  </si>
  <si>
    <t>Top 10 Facebook Fan Geographic Breakdown</t>
  </si>
  <si>
    <t>Los Angeles</t>
  </si>
  <si>
    <t>Sacramento</t>
  </si>
  <si>
    <t>Reno</t>
  </si>
  <si>
    <t>San Diego</t>
  </si>
  <si>
    <t>San Francisco</t>
  </si>
  <si>
    <t>New York</t>
  </si>
  <si>
    <t>Long Beach</t>
  </si>
  <si>
    <t>Oakland</t>
  </si>
  <si>
    <t>San Jose</t>
  </si>
  <si>
    <t>Stockton</t>
  </si>
  <si>
    <t>Facebook Advertising*</t>
  </si>
  <si>
    <t>Mahk</t>
  </si>
  <si>
    <t>Augustine In-Mkt</t>
  </si>
  <si>
    <t>TOTAL</t>
  </si>
  <si>
    <t>Number of Facebook Ad Campaigns</t>
  </si>
  <si>
    <t>Number of Facebook Ad Creatives</t>
  </si>
  <si>
    <t>Paid Impressions</t>
  </si>
  <si>
    <t>Paid Engagements</t>
  </si>
  <si>
    <t>Average Cost Per Click (CPC)</t>
  </si>
  <si>
    <t>Average Click Thru Rate (CTR)</t>
  </si>
  <si>
    <t>Paid Facebook Media Investment</t>
  </si>
  <si>
    <t>Twitter</t>
  </si>
  <si>
    <t>Total Followers (at end of period)</t>
  </si>
  <si>
    <t>% Increase Followers During Time Period</t>
  </si>
  <si>
    <t>Instagram</t>
  </si>
  <si>
    <t>7.22%%</t>
  </si>
  <si>
    <t>Total Photos</t>
  </si>
  <si>
    <t>Total Engagements</t>
  </si>
  <si>
    <t>% Increase in Engagements</t>
  </si>
  <si>
    <t>Average Engagements per Media</t>
  </si>
  <si>
    <t>Average Engagement per Follower</t>
  </si>
  <si>
    <t>Top 10 Instagram Followers Geographic Breakdown</t>
  </si>
  <si>
    <t>Truckee</t>
  </si>
  <si>
    <t>South Lake Tahoe</t>
  </si>
  <si>
    <t>Las Vegas</t>
  </si>
  <si>
    <t>Instagram Advertising*</t>
  </si>
  <si>
    <t>Augustine</t>
  </si>
  <si>
    <t>You Tube</t>
  </si>
  <si>
    <t>Video Upload Views (during period)</t>
  </si>
  <si>
    <t>Overall Video Views (creation through end of period)</t>
  </si>
  <si>
    <t>Subscribers</t>
  </si>
  <si>
    <t>$-</t>
  </si>
  <si>
    <t>Paid Impressions*</t>
  </si>
  <si>
    <t>GTN Blog</t>
  </si>
  <si>
    <t>Number of Stories Posted</t>
  </si>
  <si>
    <t>Number of Social Shares</t>
  </si>
  <si>
    <t>Incoming Referrals via Facebook</t>
  </si>
  <si>
    <t>Blog Page Views</t>
  </si>
  <si>
    <t>Event Marketing</t>
  </si>
  <si>
    <t>Attendace</t>
  </si>
  <si>
    <t>Attendace, ROI</t>
  </si>
  <si>
    <t>Attendance, ROI</t>
  </si>
  <si>
    <t>Total Number of events supported</t>
  </si>
  <si>
    <t>Total Attendance by Event Supported</t>
  </si>
  <si>
    <t>Both</t>
  </si>
  <si>
    <t>2022 Homewood Pride</t>
  </si>
  <si>
    <t>N/A</t>
  </si>
  <si>
    <t>599, 11:1</t>
  </si>
  <si>
    <t>Cancelled - COVID</t>
  </si>
  <si>
    <t>new event</t>
  </si>
  <si>
    <t>2021 Lake Tahoe Dance Festival</t>
  </si>
  <si>
    <t>TBD, awaiting results</t>
  </si>
  <si>
    <t>1,198, 14:1</t>
  </si>
  <si>
    <t>Partnership Funding</t>
  </si>
  <si>
    <t>2022 High Sierra Archery</t>
  </si>
  <si>
    <t>1,086, ROI TBD</t>
  </si>
  <si>
    <t>2021/22 Tahoe Cup Paddle Series</t>
  </si>
  <si>
    <t>N/A Cancelled</t>
  </si>
  <si>
    <t>469, 7:1</t>
  </si>
  <si>
    <t>267, 1:1</t>
  </si>
  <si>
    <t>2021 Tahoe Nalu</t>
  </si>
  <si>
    <t>338, 31:1</t>
  </si>
  <si>
    <t>2021 Skate the Lake</t>
  </si>
  <si>
    <t>275, 3:1</t>
  </si>
  <si>
    <t>2021 Halloweekends at Homewood</t>
  </si>
  <si>
    <t>1131, 13:1</t>
  </si>
  <si>
    <t>2022 Snowfest</t>
  </si>
  <si>
    <t>2021 Made In Tahoe</t>
  </si>
  <si>
    <t>Parthnership Funding</t>
  </si>
  <si>
    <t>2021 Oktoberfest</t>
  </si>
  <si>
    <t>Cancelled- Fires</t>
  </si>
  <si>
    <t>2022 The Great Ski Race</t>
  </si>
  <si>
    <t>Sponsorship</t>
  </si>
  <si>
    <t>2022 Tahoe Lacrosse Tournament</t>
  </si>
  <si>
    <t>Moved to Carson</t>
  </si>
  <si>
    <t>6,000 attendees</t>
  </si>
  <si>
    <t>Tahoe City Explorathon</t>
  </si>
  <si>
    <t>235, Virtual</t>
  </si>
  <si>
    <t>N/A - 2020 is first year</t>
  </si>
  <si>
    <t>2021 Fourth of July Fireworks (TC &amp; KB)</t>
  </si>
  <si>
    <t>2021 Enduro World Series</t>
  </si>
  <si>
    <t>Cancelled due to fires</t>
  </si>
  <si>
    <t>4,500, didn't receive other survey results</t>
  </si>
  <si>
    <t>2021 Spartan World Championships</t>
  </si>
  <si>
    <t>12,111 racers &amp; spectators, 11:1</t>
  </si>
  <si>
    <t>13,995 racers &amp; spectators, 9:1 ROI</t>
  </si>
  <si>
    <t>2021/22 Broken Arrow Skyrace</t>
  </si>
  <si>
    <t>1,605 participants, 10:1 ROI</t>
  </si>
  <si>
    <t>Mountain Travel Symposium</t>
  </si>
  <si>
    <t>2021 Tahoe Trail 100</t>
  </si>
  <si>
    <t>2022 WinterWonderGrass</t>
  </si>
  <si>
    <t>4,500 ticket purchasers, 53:1 ROI</t>
  </si>
  <si>
    <t>2021 Adventure Van Expo</t>
  </si>
  <si>
    <t>Conference/Group Sales</t>
  </si>
  <si>
    <t>Conference Coop Budget Amount</t>
  </si>
  <si>
    <t>Added Value Media Dollars</t>
  </si>
  <si>
    <t>Partner Leveraged Dollars</t>
  </si>
  <si>
    <t>Leads</t>
  </si>
  <si>
    <t>Number of leads</t>
  </si>
  <si>
    <t>*106 Turned Assist not included in the 102 number/Follow up with Bonnie.</t>
  </si>
  <si>
    <t>Lead room nights</t>
  </si>
  <si>
    <t xml:space="preserve">*123 is just turned tentative, does not include 172 inquiries </t>
  </si>
  <si>
    <t>Web page visits †</t>
  </si>
  <si>
    <t xml:space="preserve">Booked Business </t>
  </si>
  <si>
    <t>Number of bookings</t>
  </si>
  <si>
    <t>FY 18/19 bookings includes business booked in Nevada County and South Lake Tahoe</t>
  </si>
  <si>
    <t>Booked room nights</t>
  </si>
  <si>
    <t>Booked attendance</t>
  </si>
  <si>
    <t>Booked Room Revenue</t>
  </si>
  <si>
    <t>Lost Business</t>
  </si>
  <si>
    <t>Number of lost opportunities</t>
  </si>
  <si>
    <t>*72 lost/94 cancelled*</t>
  </si>
  <si>
    <t>Lost room nights</t>
  </si>
  <si>
    <t>Lost attendance</t>
  </si>
  <si>
    <t>Arrived Business</t>
  </si>
  <si>
    <t>FY 18/19 arrived business included bookings that were in Nevada County and South Lake Tahoe</t>
  </si>
  <si>
    <t>Number of booked room nights</t>
  </si>
  <si>
    <t>Number of booked attendees</t>
  </si>
  <si>
    <t>Booked attendees spending</t>
  </si>
  <si>
    <t>Group sales productivity metrics - All Staff</t>
  </si>
  <si>
    <t>Travel Trade/Leisure Sales</t>
  </si>
  <si>
    <t>Total Travel Trade Spend</t>
  </si>
  <si>
    <t>Leisure Trade Shows</t>
  </si>
  <si>
    <t>Number of trade shows attended</t>
  </si>
  <si>
    <t>Number of Coop shows</t>
  </si>
  <si>
    <t>Total number of appointments</t>
  </si>
  <si>
    <t>Total number of leads generated &amp; distributed</t>
  </si>
  <si>
    <t>Total number of new contacts</t>
  </si>
  <si>
    <t>Number of Sales Missions (call center trainings)</t>
  </si>
  <si>
    <t>Domestic</t>
  </si>
  <si>
    <t>International</t>
  </si>
  <si>
    <t>Leisure Familiarization Tours (FAMs)</t>
  </si>
  <si>
    <t>Number of Site Inspections</t>
  </si>
  <si>
    <t>Wholesale Product Placements</t>
  </si>
  <si>
    <t>Number of NLT Hotel Product listed with Domestic Suppliers*****</t>
  </si>
  <si>
    <t>*tracking receptive product*</t>
  </si>
  <si>
    <t>Number of NLT Hotel Product listed with Inter'l Suppliers*****</t>
  </si>
  <si>
    <t>tracked by our interantional contracts which were cancelled</t>
  </si>
  <si>
    <t>Number of Properties Featured on Domestic Websites</t>
  </si>
  <si>
    <t>gets pulled from Expedia</t>
  </si>
  <si>
    <t>Number of Properties Featured on International Websites</t>
  </si>
  <si>
    <t>gets pulled by Expedia</t>
  </si>
  <si>
    <t>* When and if available</t>
  </si>
  <si>
    <t>** Provided in years when this research is done</t>
  </si>
  <si>
    <t>***Social measurement tool no longer distinguishes reach from impressions</t>
  </si>
  <si>
    <t>*****Changed 17/18 &amp; 18/19 to product analysis</t>
  </si>
  <si>
    <t>KEY METRICS FOR VISITOR CENTER</t>
  </si>
  <si>
    <t>Visitor Information Comparative Statistics</t>
  </si>
  <si>
    <t xml:space="preserve">Location </t>
  </si>
  <si>
    <t>2021/2022</t>
  </si>
  <si>
    <t>2020/2021</t>
  </si>
  <si>
    <t>YOY # Change</t>
  </si>
  <si>
    <t>YOY % Change</t>
  </si>
  <si>
    <t>Tahoe City - Walk In</t>
  </si>
  <si>
    <t>Tahoe City - Phone</t>
  </si>
  <si>
    <t>Regional Email</t>
  </si>
  <si>
    <t xml:space="preserve">Kings Beach (Walk In only) </t>
  </si>
  <si>
    <t>NLT Event Traffic</t>
  </si>
  <si>
    <t xml:space="preserve">TOTALS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</si>
</sst>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0.0%"/>
    <numFmt numFmtId="166" formatCode="_(* #,##0_);_(* \(#,##0\);_(* &quot;-&quot;??_);_(@_)"/>
    <numFmt numFmtId="167" formatCode="&quot;$&quot;#,##0"/>
    <numFmt numFmtId="168" formatCode="_(* #,##0.00_);_(* \(#,##0.00\);_(* &quot;-&quot;??_);_(@_)"/>
  </numFmts>
  <fonts count="24">
    <font>
      <sz val="10.0"/>
      <color rgb="FF000000"/>
      <name val="Arial"/>
      <scheme val="minor"/>
    </font>
    <font>
      <b/>
      <sz val="14.0"/>
      <color rgb="FF000000"/>
      <name val="Proxima Nova"/>
    </font>
    <font>
      <sz val="14.0"/>
      <color theme="1"/>
      <name val="Proxima Nova"/>
    </font>
    <font>
      <b/>
      <sz val="12.0"/>
      <color rgb="FF000000"/>
      <name val="Proxima Nova"/>
    </font>
    <font>
      <sz val="12.0"/>
      <color theme="1"/>
      <name val="Proxima Nova"/>
    </font>
    <font>
      <b/>
      <sz val="10.0"/>
      <color rgb="FF000000"/>
      <name val="Proxima Nova"/>
    </font>
    <font>
      <sz val="10.0"/>
      <color rgb="FF000000"/>
      <name val="Proxima Nova"/>
    </font>
    <font>
      <sz val="10.0"/>
      <color theme="1"/>
      <name val="Proxima Nova"/>
    </font>
    <font>
      <b/>
      <u/>
      <sz val="10.0"/>
      <color rgb="FF000000"/>
      <name val="Proxima Nova"/>
    </font>
    <font>
      <color rgb="FF000000"/>
      <name val="Arial"/>
    </font>
    <font>
      <color rgb="FF000000"/>
      <name val="&quot;Proxima Nova&quot;"/>
    </font>
    <font>
      <b/>
      <color rgb="FF000000"/>
      <name val="&quot;Proxima Nova&quot;"/>
    </font>
    <font>
      <color theme="1"/>
      <name val="Arial"/>
    </font>
    <font>
      <color theme="1"/>
      <name val="Libre Franklin"/>
    </font>
    <font>
      <color rgb="FF000000"/>
      <name val="System-ui"/>
    </font>
    <font>
      <sz val="9.0"/>
      <color theme="1"/>
      <name val="Helvetica Neue"/>
    </font>
    <font>
      <sz val="11.0"/>
      <color rgb="FF1C1E21"/>
      <name val="Roboto"/>
    </font>
    <font>
      <color theme="1"/>
      <name val="Calibri"/>
    </font>
    <font>
      <sz val="10.0"/>
      <color rgb="FF273333"/>
      <name val="Arial"/>
    </font>
    <font>
      <b/>
      <sz val="10.0"/>
      <color theme="1"/>
      <name val="Proxima Nova"/>
    </font>
    <font>
      <color rgb="FF000000"/>
      <name val="&quot;docs-Proxima Nova&quot;"/>
    </font>
    <font>
      <color rgb="FF000000"/>
      <name val="Proxima Nova"/>
    </font>
    <font/>
    <font>
      <color theme="1"/>
      <name val="Tahoma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8" numFmtId="0" xfId="0" applyFont="1"/>
    <xf borderId="0" fillId="0" fontId="5" numFmtId="0" xfId="0" applyAlignment="1" applyFont="1">
      <alignment horizontal="center" readingOrder="0"/>
    </xf>
    <xf borderId="1" fillId="0" fontId="9" numFmtId="164" xfId="0" applyAlignment="1" applyBorder="1" applyFont="1" applyNumberFormat="1">
      <alignment horizontal="right" readingOrder="0" shrinkToFit="0" vertical="bottom" wrapText="0"/>
    </xf>
    <xf borderId="1" fillId="0" fontId="6" numFmtId="164" xfId="0" applyAlignment="1" applyBorder="1" applyFont="1" applyNumberFormat="1">
      <alignment horizontal="right"/>
    </xf>
    <xf borderId="1" fillId="0" fontId="6" numFmtId="0" xfId="0" applyAlignment="1" applyBorder="1" applyFont="1">
      <alignment horizontal="right"/>
    </xf>
    <xf borderId="1" fillId="0" fontId="9" numFmtId="3" xfId="0" applyAlignment="1" applyBorder="1" applyFont="1" applyNumberFormat="1">
      <alignment horizontal="right" readingOrder="0" shrinkToFit="0" vertical="bottom" wrapText="0"/>
    </xf>
    <xf borderId="1" fillId="0" fontId="6" numFmtId="3" xfId="0" applyAlignment="1" applyBorder="1" applyFont="1" applyNumberFormat="1">
      <alignment horizontal="right"/>
    </xf>
    <xf borderId="0" fillId="0" fontId="9" numFmtId="0" xfId="0" applyAlignment="1" applyFont="1">
      <alignment shrinkToFit="0" vertical="bottom" wrapText="0"/>
    </xf>
    <xf borderId="1" fillId="0" fontId="10" numFmtId="10" xfId="0" applyAlignment="1" applyBorder="1" applyFont="1" applyNumberFormat="1">
      <alignment horizontal="right" readingOrder="0" shrinkToFit="0" vertical="bottom" wrapText="0"/>
    </xf>
    <xf borderId="1" fillId="0" fontId="6" numFmtId="10" xfId="0" applyAlignment="1" applyBorder="1" applyFont="1" applyNumberFormat="1">
      <alignment horizontal="right"/>
    </xf>
    <xf borderId="1" fillId="0" fontId="10" numFmtId="3" xfId="0" applyAlignment="1" applyBorder="1" applyFont="1" applyNumberFormat="1">
      <alignment readingOrder="0" shrinkToFit="0" vertical="bottom" wrapText="0"/>
    </xf>
    <xf borderId="1" fillId="0" fontId="9" numFmtId="3" xfId="0" applyAlignment="1" applyBorder="1" applyFont="1" applyNumberFormat="1">
      <alignment shrinkToFit="0" vertical="bottom" wrapText="0"/>
    </xf>
    <xf borderId="0" fillId="0" fontId="6" numFmtId="9" xfId="0" applyAlignment="1" applyFont="1" applyNumberFormat="1">
      <alignment readingOrder="0"/>
    </xf>
    <xf borderId="1" fillId="0" fontId="10" numFmtId="9" xfId="0" applyAlignment="1" applyBorder="1" applyFont="1" applyNumberFormat="1">
      <alignment readingOrder="0" shrinkToFit="0" vertical="bottom" wrapText="0"/>
    </xf>
    <xf borderId="0" fillId="0" fontId="6" numFmtId="0" xfId="0" applyAlignment="1" applyFont="1">
      <alignment readingOrder="0"/>
    </xf>
    <xf borderId="1" fillId="0" fontId="10" numFmtId="10" xfId="0" applyAlignment="1" applyBorder="1" applyFont="1" applyNumberFormat="1">
      <alignment readingOrder="0" shrinkToFit="0" vertical="bottom" wrapText="0"/>
    </xf>
    <xf borderId="1" fillId="0" fontId="6" numFmtId="165" xfId="0" applyAlignment="1" applyBorder="1" applyFont="1" applyNumberFormat="1">
      <alignment horizontal="right"/>
    </xf>
    <xf borderId="0" fillId="0" fontId="7" numFmtId="0" xfId="0" applyAlignment="1" applyFont="1">
      <alignment readingOrder="0"/>
    </xf>
    <xf borderId="0" fillId="0" fontId="5" numFmtId="10" xfId="0" applyFont="1" applyNumberFormat="1"/>
    <xf borderId="1" fillId="0" fontId="6" numFmtId="3" xfId="0" applyAlignment="1" applyBorder="1" applyFont="1" applyNumberFormat="1">
      <alignment horizontal="right" shrinkToFit="0" vertical="bottom" wrapText="0"/>
    </xf>
    <xf borderId="1" fillId="0" fontId="9" numFmtId="10" xfId="0" applyAlignment="1" applyBorder="1" applyFont="1" applyNumberFormat="1">
      <alignment horizontal="right" readingOrder="0" shrinkToFit="0" vertical="bottom" wrapText="0"/>
    </xf>
    <xf borderId="1" fillId="0" fontId="6" numFmtId="10" xfId="0" applyAlignment="1" applyBorder="1" applyFont="1" applyNumberFormat="1">
      <alignment horizontal="right" shrinkToFit="0" vertical="bottom" wrapText="0"/>
    </xf>
    <xf borderId="1" fillId="0" fontId="9" numFmtId="20" xfId="0" applyAlignment="1" applyBorder="1" applyFont="1" applyNumberFormat="1">
      <alignment horizontal="right" readingOrder="0" shrinkToFit="0" vertical="bottom" wrapText="0"/>
    </xf>
    <xf borderId="1" fillId="0" fontId="6" numFmtId="20" xfId="0" applyAlignment="1" applyBorder="1" applyFont="1" applyNumberFormat="1">
      <alignment horizontal="right" shrinkToFit="0" vertical="bottom" wrapText="0"/>
    </xf>
    <xf borderId="1" fillId="0" fontId="6" numFmtId="20" xfId="0" applyAlignment="1" applyBorder="1" applyFont="1" applyNumberFormat="1">
      <alignment horizontal="right"/>
    </xf>
    <xf borderId="1" fillId="0" fontId="9" numFmtId="3" xfId="0" applyAlignment="1" applyBorder="1" applyFont="1" applyNumberFormat="1">
      <alignment readingOrder="0" shrinkToFit="0" vertical="bottom" wrapText="0"/>
    </xf>
    <xf borderId="1" fillId="0" fontId="9" numFmtId="10" xfId="0" applyAlignment="1" applyBorder="1" applyFont="1" applyNumberFormat="1">
      <alignment readingOrder="0" shrinkToFit="0" vertical="bottom" wrapText="0"/>
    </xf>
    <xf borderId="0" fillId="0" fontId="7" numFmtId="0" xfId="0" applyAlignment="1" applyFont="1">
      <alignment horizontal="right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right"/>
    </xf>
    <xf borderId="1" fillId="0" fontId="9" numFmtId="166" xfId="0" applyAlignment="1" applyBorder="1" applyFont="1" applyNumberFormat="1">
      <alignment horizontal="right" readingOrder="0" shrinkToFit="0" vertical="bottom" wrapText="0"/>
    </xf>
    <xf borderId="1" fillId="0" fontId="6" numFmtId="166" xfId="0" applyAlignment="1" applyBorder="1" applyFont="1" applyNumberFormat="1">
      <alignment horizontal="right" shrinkToFit="0" vertical="bottom" wrapText="0"/>
    </xf>
    <xf borderId="1" fillId="0" fontId="6" numFmtId="166" xfId="0" applyAlignment="1" applyBorder="1" applyFont="1" applyNumberFormat="1">
      <alignment horizontal="right"/>
    </xf>
    <xf borderId="1" fillId="0" fontId="9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  <xf borderId="1" fillId="0" fontId="7" numFmtId="3" xfId="0" applyAlignment="1" applyBorder="1" applyFont="1" applyNumberFormat="1">
      <alignment horizontal="right"/>
    </xf>
    <xf borderId="1" fillId="0" fontId="7" numFmtId="0" xfId="0" applyAlignment="1" applyBorder="1" applyFont="1">
      <alignment horizontal="right"/>
    </xf>
    <xf borderId="1" fillId="0" fontId="7" numFmtId="10" xfId="0" applyAlignment="1" applyBorder="1" applyFont="1" applyNumberFormat="1">
      <alignment horizontal="right"/>
    </xf>
    <xf borderId="1" fillId="0" fontId="9" numFmtId="9" xfId="0" applyAlignment="1" applyBorder="1" applyFont="1" applyNumberFormat="1">
      <alignment horizontal="right" readingOrder="0" shrinkToFit="0" vertical="bottom" wrapText="0"/>
    </xf>
    <xf borderId="1" fillId="0" fontId="6" numFmtId="9" xfId="0" applyAlignment="1" applyBorder="1" applyFont="1" applyNumberFormat="1">
      <alignment horizontal="right" shrinkToFit="0" vertical="bottom" wrapText="0"/>
    </xf>
    <xf borderId="1" fillId="0" fontId="9" numFmtId="167" xfId="0" applyAlignment="1" applyBorder="1" applyFont="1" applyNumberFormat="1">
      <alignment readingOrder="0" shrinkToFit="0" vertical="bottom" wrapText="0"/>
    </xf>
    <xf borderId="1" fillId="0" fontId="6" numFmtId="167" xfId="0" applyAlignment="1" applyBorder="1" applyFont="1" applyNumberFormat="1">
      <alignment horizontal="right"/>
    </xf>
    <xf borderId="1" fillId="0" fontId="10" numFmtId="0" xfId="0" applyAlignment="1" applyBorder="1" applyFont="1">
      <alignment horizontal="right" readingOrder="0" shrinkToFit="0" vertical="bottom" wrapText="0"/>
    </xf>
    <xf borderId="1" fillId="0" fontId="9" numFmtId="0" xfId="0" applyAlignment="1" applyBorder="1" applyFont="1">
      <alignment horizontal="right" readingOrder="0" shrinkToFit="0" vertical="bottom" wrapText="0"/>
    </xf>
    <xf borderId="1" fillId="0" fontId="6" numFmtId="0" xfId="0" applyBorder="1" applyFont="1"/>
    <xf borderId="1" fillId="0" fontId="10" numFmtId="3" xfId="0" applyAlignment="1" applyBorder="1" applyFont="1" applyNumberFormat="1">
      <alignment horizontal="right" readingOrder="0" shrinkToFit="0" vertical="bottom" wrapText="0"/>
    </xf>
    <xf borderId="1" fillId="0" fontId="7" numFmtId="9" xfId="0" applyAlignment="1" applyBorder="1" applyFont="1" applyNumberFormat="1">
      <alignment horizontal="right"/>
    </xf>
    <xf borderId="1" fillId="0" fontId="12" numFmtId="0" xfId="0" applyAlignment="1" applyBorder="1" applyFont="1">
      <alignment horizontal="right" shrinkToFit="0" vertical="bottom" wrapText="0"/>
    </xf>
    <xf borderId="2" fillId="0" fontId="12" numFmtId="0" xfId="0" applyAlignment="1" applyBorder="1" applyFont="1">
      <alignment horizontal="right" shrinkToFit="0" vertical="bottom" wrapText="0"/>
    </xf>
    <xf borderId="2" fillId="0" fontId="13" numFmtId="9" xfId="0" applyAlignment="1" applyBorder="1" applyFont="1" applyNumberFormat="1">
      <alignment horizontal="right" shrinkToFit="0" vertical="bottom" wrapText="0"/>
    </xf>
    <xf borderId="0" fillId="0" fontId="7" numFmtId="167" xfId="0" applyAlignment="1" applyFont="1" applyNumberFormat="1">
      <alignment horizontal="right"/>
    </xf>
    <xf borderId="1" fillId="0" fontId="6" numFmtId="9" xfId="0" applyAlignment="1" applyBorder="1" applyFont="1" applyNumberFormat="1">
      <alignment horizontal="right"/>
    </xf>
    <xf borderId="1" fillId="0" fontId="9" numFmtId="164" xfId="0" applyAlignment="1" applyBorder="1" applyFont="1" applyNumberFormat="1">
      <alignment readingOrder="0" shrinkToFit="0" vertical="bottom" wrapText="0"/>
    </xf>
    <xf borderId="1" fillId="0" fontId="5" numFmtId="0" xfId="0" applyBorder="1" applyFont="1"/>
    <xf borderId="0" fillId="0" fontId="7" numFmtId="3" xfId="0" applyAlignment="1" applyFont="1" applyNumberFormat="1">
      <alignment horizontal="right"/>
    </xf>
    <xf borderId="1" fillId="0" fontId="7" numFmtId="3" xfId="0" applyBorder="1" applyFont="1" applyNumberFormat="1"/>
    <xf borderId="0" fillId="0" fontId="7" numFmtId="10" xfId="0" applyAlignment="1" applyFont="1" applyNumberFormat="1">
      <alignment horizontal="right"/>
    </xf>
    <xf borderId="1" fillId="0" fontId="7" numFmtId="10" xfId="0" applyBorder="1" applyFont="1" applyNumberFormat="1"/>
    <xf borderId="0" fillId="0" fontId="6" numFmtId="3" xfId="0" applyAlignment="1" applyFont="1" applyNumberFormat="1">
      <alignment horizontal="right"/>
    </xf>
    <xf borderId="1" fillId="0" fontId="14" numFmtId="3" xfId="0" applyAlignment="1" applyBorder="1" applyFont="1" applyNumberFormat="1">
      <alignment horizontal="right"/>
    </xf>
    <xf borderId="3" fillId="0" fontId="9" numFmtId="3" xfId="0" applyAlignment="1" applyBorder="1" applyFont="1" applyNumberFormat="1">
      <alignment horizontal="right" readingOrder="0" shrinkToFit="0" vertical="bottom" wrapText="0"/>
    </xf>
    <xf borderId="1" fillId="0" fontId="15" numFmtId="3" xfId="0" applyBorder="1" applyFont="1" applyNumberFormat="1"/>
    <xf borderId="0" fillId="0" fontId="6" numFmtId="10" xfId="0" applyAlignment="1" applyFont="1" applyNumberFormat="1">
      <alignment horizontal="right"/>
    </xf>
    <xf borderId="1" fillId="0" fontId="9" numFmtId="167" xfId="0" applyAlignment="1" applyBorder="1" applyFont="1" applyNumberFormat="1">
      <alignment horizontal="right" readingOrder="0" shrinkToFit="0" vertical="bottom" wrapText="0"/>
    </xf>
    <xf borderId="1" fillId="0" fontId="7" numFmtId="167" xfId="0" applyBorder="1" applyFont="1" applyNumberFormat="1"/>
    <xf borderId="0" fillId="0" fontId="7" numFmtId="167" xfId="0" applyFont="1" applyNumberFormat="1"/>
    <xf borderId="0" fillId="0" fontId="7" numFmtId="164" xfId="0" applyFont="1" applyNumberFormat="1"/>
    <xf borderId="0" fillId="0" fontId="7" numFmtId="3" xfId="0" applyFont="1" applyNumberFormat="1"/>
    <xf borderId="0" fillId="0" fontId="7" numFmtId="9" xfId="0" applyFont="1" applyNumberFormat="1"/>
    <xf borderId="0" fillId="0" fontId="7" numFmtId="10" xfId="0" applyFont="1" applyNumberFormat="1"/>
    <xf borderId="0" fillId="0" fontId="7" numFmtId="0" xfId="0" applyAlignment="1" applyFont="1">
      <alignment horizontal="center"/>
    </xf>
    <xf borderId="0" fillId="0" fontId="6" numFmtId="0" xfId="0" applyAlignment="1" applyFont="1">
      <alignment horizontal="center" readingOrder="0"/>
    </xf>
    <xf borderId="0" fillId="0" fontId="6" numFmtId="0" xfId="0" applyAlignment="1" applyFont="1">
      <alignment horizontal="center"/>
    </xf>
    <xf borderId="1" fillId="0" fontId="6" numFmtId="0" xfId="0" applyAlignment="1" applyBorder="1" applyFont="1">
      <alignment horizontal="right" readingOrder="0"/>
    </xf>
    <xf borderId="0" fillId="0" fontId="6" numFmtId="0" xfId="0" applyAlignment="1" applyFont="1">
      <alignment horizontal="left"/>
    </xf>
    <xf borderId="1" fillId="0" fontId="6" numFmtId="3" xfId="0" applyAlignment="1" applyBorder="1" applyFont="1" applyNumberFormat="1">
      <alignment horizontal="right" readingOrder="0"/>
    </xf>
    <xf borderId="0" fillId="0" fontId="16" numFmtId="3" xfId="0" applyAlignment="1" applyFont="1" applyNumberFormat="1">
      <alignment horizontal="right" readingOrder="0" shrinkToFit="0" vertical="bottom" wrapText="0"/>
    </xf>
    <xf borderId="0" fillId="0" fontId="17" numFmtId="10" xfId="0" applyFont="1" applyNumberFormat="1"/>
    <xf borderId="1" fillId="0" fontId="10" numFmtId="164" xfId="0" applyAlignment="1" applyBorder="1" applyFont="1" applyNumberFormat="1">
      <alignment horizontal="right" readingOrder="0" shrinkToFit="0" vertical="bottom" wrapText="0"/>
    </xf>
    <xf borderId="1" fillId="0" fontId="6" numFmtId="164" xfId="0" applyAlignment="1" applyBorder="1" applyFont="1" applyNumberFormat="1">
      <alignment horizontal="right" readingOrder="0"/>
    </xf>
    <xf borderId="0" fillId="0" fontId="6" numFmtId="164" xfId="0" applyAlignment="1" applyFont="1" applyNumberFormat="1">
      <alignment horizontal="right"/>
    </xf>
    <xf borderId="1" fillId="0" fontId="10" numFmtId="164" xfId="0" applyAlignment="1" applyBorder="1" applyFont="1" applyNumberFormat="1">
      <alignment horizontal="right" readingOrder="0" shrinkToFit="0" vertical="bottom" wrapText="0"/>
    </xf>
    <xf borderId="1" fillId="0" fontId="6" numFmtId="10" xfId="0" applyAlignment="1" applyBorder="1" applyFont="1" applyNumberFormat="1">
      <alignment horizontal="right" readingOrder="0"/>
    </xf>
    <xf borderId="0" fillId="0" fontId="6" numFmtId="164" xfId="0" applyFont="1" applyNumberFormat="1"/>
    <xf borderId="1" fillId="0" fontId="18" numFmtId="3" xfId="0" applyAlignment="1" applyBorder="1" applyFont="1" applyNumberFormat="1">
      <alignment horizontal="right" readingOrder="0"/>
    </xf>
    <xf borderId="0" fillId="0" fontId="6" numFmtId="168" xfId="0" applyFont="1" applyNumberFormat="1"/>
    <xf borderId="0" fillId="0" fontId="6" numFmtId="16" xfId="0" applyFont="1" applyNumberFormat="1"/>
    <xf borderId="1" fillId="0" fontId="10" numFmtId="9" xfId="0" applyAlignment="1" applyBorder="1" applyFont="1" applyNumberFormat="1">
      <alignment horizontal="right" readingOrder="0" shrinkToFit="0" vertical="bottom" wrapText="0"/>
    </xf>
    <xf borderId="1" fillId="0" fontId="9" numFmtId="4" xfId="0" applyAlignment="1" applyBorder="1" applyFont="1" applyNumberFormat="1">
      <alignment horizontal="right" readingOrder="0" shrinkToFit="0" vertical="bottom" wrapText="0"/>
    </xf>
    <xf borderId="1" fillId="0" fontId="6" numFmtId="4" xfId="0" applyAlignment="1" applyBorder="1" applyFont="1" applyNumberFormat="1">
      <alignment horizontal="right"/>
    </xf>
    <xf borderId="0" fillId="0" fontId="19" numFmtId="0" xfId="0" applyFont="1"/>
    <xf borderId="1" fillId="0" fontId="6" numFmtId="3" xfId="0" applyBorder="1" applyFont="1" applyNumberFormat="1"/>
    <xf borderId="1" fillId="0" fontId="10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readingOrder="0"/>
    </xf>
    <xf borderId="1" fillId="0" fontId="6" numFmtId="0" xfId="0" applyAlignment="1" applyBorder="1" applyFont="1">
      <alignment horizontal="right" readingOrder="0" shrinkToFit="0" wrapText="1"/>
    </xf>
    <xf borderId="1" fillId="0" fontId="6" numFmtId="0" xfId="0" applyAlignment="1" applyBorder="1" applyFont="1">
      <alignment horizontal="right" shrinkToFit="0" wrapText="1"/>
    </xf>
    <xf borderId="1" fillId="0" fontId="6" numFmtId="3" xfId="0" applyAlignment="1" applyBorder="1" applyFont="1" applyNumberFormat="1">
      <alignment horizontal="right" shrinkToFit="0" wrapText="1"/>
    </xf>
    <xf borderId="0" fillId="0" fontId="20" numFmtId="0" xfId="0" applyAlignment="1" applyFont="1">
      <alignment horizontal="right" readingOrder="0"/>
    </xf>
    <xf borderId="1" fillId="0" fontId="6" numFmtId="0" xfId="0" applyAlignment="1" applyBorder="1" applyFont="1">
      <alignment horizontal="right" shrinkToFit="0" vertical="bottom" wrapText="1"/>
    </xf>
    <xf borderId="1" fillId="0" fontId="9" numFmtId="0" xfId="0" applyAlignment="1" applyBorder="1" applyFont="1">
      <alignment readingOrder="0" vertical="bottom"/>
    </xf>
    <xf borderId="1" fillId="0" fontId="6" numFmtId="0" xfId="0" applyAlignment="1" applyBorder="1" applyFont="1">
      <alignment horizontal="right" readingOrder="0" shrinkToFit="0" vertical="bottom" wrapText="1"/>
    </xf>
    <xf borderId="0" fillId="0" fontId="21" numFmtId="0" xfId="0" applyAlignment="1" applyFont="1">
      <alignment horizontal="right" readingOrder="0"/>
    </xf>
    <xf borderId="1" fillId="0" fontId="21" numFmtId="0" xfId="0" applyAlignment="1" applyBorder="1" applyFont="1">
      <alignment vertical="bottom"/>
    </xf>
    <xf borderId="1" fillId="0" fontId="21" numFmtId="0" xfId="0" applyAlignment="1" applyBorder="1" applyFont="1">
      <alignment readingOrder="0" vertical="bottom"/>
    </xf>
    <xf borderId="1" fillId="0" fontId="21" numFmtId="0" xfId="0" applyAlignment="1" applyBorder="1" applyFont="1">
      <alignment horizontal="right" readingOrder="0" shrinkToFit="0" vertical="bottom" wrapText="1"/>
    </xf>
    <xf borderId="1" fillId="0" fontId="21" numFmtId="0" xfId="0" applyAlignment="1" applyBorder="1" applyFont="1">
      <alignment horizontal="right" shrinkToFit="0" vertical="bottom" wrapText="1"/>
    </xf>
    <xf borderId="1" fillId="0" fontId="10" numFmtId="167" xfId="0" applyAlignment="1" applyBorder="1" applyFont="1" applyNumberFormat="1">
      <alignment horizontal="right" readingOrder="0" shrinkToFit="0" vertical="bottom" wrapText="0"/>
    </xf>
    <xf borderId="1" fillId="0" fontId="6" numFmtId="167" xfId="0" applyBorder="1" applyFont="1" applyNumberFormat="1"/>
    <xf borderId="1" fillId="0" fontId="6" numFmtId="166" xfId="0" applyAlignment="1" applyBorder="1" applyFont="1" applyNumberFormat="1">
      <alignment readingOrder="0"/>
    </xf>
    <xf borderId="1" fillId="0" fontId="6" numFmtId="166" xfId="0" applyBorder="1" applyFont="1" applyNumberFormat="1"/>
    <xf borderId="1" fillId="0" fontId="6" numFmtId="167" xfId="0" applyAlignment="1" applyBorder="1" applyFont="1" applyNumberFormat="1">
      <alignment horizontal="right" readingOrder="0"/>
    </xf>
    <xf borderId="1" fillId="0" fontId="6" numFmtId="3" xfId="0" applyAlignment="1" applyBorder="1" applyFont="1" applyNumberFormat="1">
      <alignment horizontal="right" readingOrder="0" shrinkToFit="0" vertical="bottom" wrapText="0"/>
    </xf>
    <xf quotePrefix="1" borderId="0" fillId="0" fontId="6" numFmtId="0" xfId="0" applyFont="1"/>
    <xf borderId="4" fillId="0" fontId="19" numFmtId="0" xfId="0" applyAlignment="1" applyBorder="1" applyFont="1">
      <alignment horizontal="center" vertical="bottom"/>
    </xf>
    <xf borderId="5" fillId="0" fontId="22" numFmtId="0" xfId="0" applyBorder="1" applyFont="1"/>
    <xf borderId="6" fillId="0" fontId="22" numFmtId="0" xfId="0" applyBorder="1" applyFont="1"/>
    <xf borderId="0" fillId="0" fontId="19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7" fillId="0" fontId="19" numFmtId="0" xfId="0" applyAlignment="1" applyBorder="1" applyFont="1">
      <alignment horizontal="center" readingOrder="0" vertical="bottom"/>
    </xf>
    <xf borderId="8" fillId="0" fontId="22" numFmtId="0" xfId="0" applyBorder="1" applyFont="1"/>
    <xf borderId="9" fillId="0" fontId="22" numFmtId="0" xfId="0" applyBorder="1" applyFont="1"/>
    <xf borderId="0" fillId="0" fontId="19" numFmtId="0" xfId="0" applyAlignment="1" applyFont="1">
      <alignment horizontal="center" readingOrder="0" vertical="bottom"/>
    </xf>
    <xf borderId="8" fillId="0" fontId="7" numFmtId="0" xfId="0" applyBorder="1" applyFont="1"/>
    <xf borderId="1" fillId="0" fontId="7" numFmtId="0" xfId="0" applyAlignment="1" applyBorder="1" applyFont="1">
      <alignment vertical="bottom"/>
    </xf>
    <xf borderId="1" fillId="0" fontId="19" numFmtId="0" xfId="0" applyAlignment="1" applyBorder="1" applyFont="1">
      <alignment horizontal="center" vertical="bottom"/>
    </xf>
    <xf borderId="1" fillId="0" fontId="19" numFmtId="0" xfId="0" applyAlignment="1" applyBorder="1" applyFont="1">
      <alignment horizontal="center" readingOrder="0" vertical="bottom"/>
    </xf>
    <xf borderId="1" fillId="0" fontId="7" numFmtId="0" xfId="0" applyAlignment="1" applyBorder="1" applyFont="1">
      <alignment horizontal="right" vertical="bottom"/>
    </xf>
    <xf borderId="1" fillId="0" fontId="23" numFmtId="3" xfId="0" applyAlignment="1" applyBorder="1" applyFont="1" applyNumberFormat="1">
      <alignment horizontal="right" readingOrder="0" shrinkToFit="0" vertical="bottom" wrapText="0"/>
    </xf>
    <xf borderId="1" fillId="0" fontId="23" numFmtId="0" xfId="0" applyAlignment="1" applyBorder="1" applyFont="1">
      <alignment horizontal="right" shrinkToFit="0" vertical="bottom" wrapText="0"/>
    </xf>
    <xf borderId="1" fillId="0" fontId="7" numFmtId="166" xfId="0" applyAlignment="1" applyBorder="1" applyFont="1" applyNumberFormat="1">
      <alignment horizontal="right" vertical="bottom"/>
    </xf>
    <xf borderId="1" fillId="0" fontId="7" numFmtId="10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readingOrder="0" vertical="bottom"/>
    </xf>
    <xf borderId="1" fillId="0" fontId="7" numFmtId="3" xfId="0" applyAlignment="1" applyBorder="1" applyFont="1" applyNumberFormat="1">
      <alignment horizontal="right" vertical="bottom"/>
    </xf>
    <xf borderId="1" fillId="0" fontId="7" numFmtId="0" xfId="0" applyAlignment="1" applyBorder="1" applyFont="1">
      <alignment horizontal="right" readingOrder="0" vertical="bottom"/>
    </xf>
    <xf borderId="1" fillId="0" fontId="6" numFmtId="0" xfId="0" applyAlignment="1" applyBorder="1" applyFont="1">
      <alignment horizontal="right" vertical="bottom"/>
    </xf>
    <xf borderId="1" fillId="0" fontId="6" numFmtId="3" xfId="0" applyAlignment="1" applyBorder="1" applyFont="1" applyNumberFormat="1">
      <alignment horizontal="right" readingOrder="0" vertical="bottom"/>
    </xf>
    <xf borderId="1" fillId="0" fontId="5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8.75"/>
    <col customWidth="1" min="2" max="2" width="54.38"/>
    <col customWidth="1" min="3" max="6" width="19.0"/>
    <col customWidth="1" min="7" max="7" width="19.63"/>
    <col customWidth="1" min="8" max="8" width="18.38"/>
    <col customWidth="1" min="9" max="9" width="16.13"/>
    <col customWidth="1" min="10" max="28" width="14.38"/>
  </cols>
  <sheetData>
    <row r="1" ht="15.75" customHeight="1">
      <c r="A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75" customHeight="1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.75" customHeight="1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ht="15.75" customHeight="1">
      <c r="A4" s="9" t="s">
        <v>1</v>
      </c>
      <c r="B4" s="9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ht="15.75" customHeight="1">
      <c r="A5" s="10" t="s">
        <v>2</v>
      </c>
      <c r="B5" s="10"/>
      <c r="C5" s="6"/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15.75" customHeight="1">
      <c r="A6" s="9" t="s">
        <v>3</v>
      </c>
      <c r="B6" s="9"/>
      <c r="C6" s="11" t="s">
        <v>4</v>
      </c>
      <c r="D6" s="6" t="s">
        <v>5</v>
      </c>
      <c r="E6" s="6" t="s">
        <v>6</v>
      </c>
      <c r="F6" s="6" t="s">
        <v>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15.75" customHeight="1">
      <c r="A7" s="7"/>
      <c r="B7" s="7" t="s">
        <v>8</v>
      </c>
      <c r="C7" s="12">
        <v>638774.0</v>
      </c>
      <c r="D7" s="13">
        <v>342906.0</v>
      </c>
      <c r="E7" s="13">
        <v>457439.35</v>
      </c>
      <c r="F7" s="13">
        <v>840650.0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ht="15.75" customHeight="1">
      <c r="A8" s="7"/>
      <c r="B8" s="7" t="s">
        <v>9</v>
      </c>
      <c r="C8" s="12">
        <v>28000.0</v>
      </c>
      <c r="D8" s="13">
        <v>19250.0</v>
      </c>
      <c r="E8" s="13">
        <v>25000.0</v>
      </c>
      <c r="F8" s="14" t="s">
        <v>10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ht="15.75" customHeight="1">
      <c r="A9" s="7"/>
      <c r="B9" s="7" t="s">
        <v>11</v>
      </c>
      <c r="C9" s="15">
        <v>3.90021797E8</v>
      </c>
      <c r="D9" s="16">
        <v>3.6840827E7</v>
      </c>
      <c r="E9" s="16">
        <v>1.10413973E8</v>
      </c>
      <c r="F9" s="16">
        <v>2.13623123E8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ht="15.75" customHeight="1">
      <c r="A10" s="7"/>
      <c r="B10" s="7"/>
      <c r="C10" s="17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ht="15.75" customHeight="1">
      <c r="A11" s="10" t="s">
        <v>12</v>
      </c>
      <c r="B11" s="10"/>
      <c r="C11" s="7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ht="15.75" customHeight="1">
      <c r="A12" s="9" t="s">
        <v>13</v>
      </c>
      <c r="B12" s="9"/>
      <c r="C12" s="15">
        <v>675266.0</v>
      </c>
      <c r="D12" s="16">
        <v>188233.0</v>
      </c>
      <c r="E12" s="16">
        <v>244372.0</v>
      </c>
      <c r="F12" s="16">
        <v>235226.0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ht="15.75" customHeight="1">
      <c r="A13" s="7"/>
      <c r="B13" s="7" t="s">
        <v>14</v>
      </c>
      <c r="C13" s="12">
        <v>2.16</v>
      </c>
      <c r="D13" s="13">
        <v>1.1</v>
      </c>
      <c r="E13" s="13">
        <v>1.86</v>
      </c>
      <c r="F13" s="13">
        <v>2.72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ht="15.75" customHeight="1">
      <c r="A14" s="7"/>
      <c r="B14" s="7" t="s">
        <v>15</v>
      </c>
      <c r="C14" s="18">
        <v>0.0041</v>
      </c>
      <c r="D14" s="14">
        <v>0.65</v>
      </c>
      <c r="E14" s="19">
        <v>0.004</v>
      </c>
      <c r="F14" s="19">
        <v>0.002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ht="15.75" customHeight="1">
      <c r="A15" s="9" t="s">
        <v>16</v>
      </c>
      <c r="B15" s="9"/>
      <c r="C15" s="17"/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ht="15.75" customHeight="1">
      <c r="A16" s="7"/>
      <c r="B16" s="7" t="s">
        <v>17</v>
      </c>
      <c r="C16" s="20">
        <v>8838.0</v>
      </c>
      <c r="D16" s="16"/>
      <c r="E16" s="14"/>
      <c r="F16" s="14">
        <v>664.0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ht="15.75" customHeight="1">
      <c r="A17" s="7"/>
      <c r="B17" s="7" t="s">
        <v>18</v>
      </c>
      <c r="C17" s="21">
        <f>25465+175</f>
        <v>25640</v>
      </c>
      <c r="D17" s="16">
        <v>29712.0</v>
      </c>
      <c r="E17" s="16">
        <v>29623.0</v>
      </c>
      <c r="F17" s="16">
        <v>32063.0</v>
      </c>
      <c r="G17" s="2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ht="15.75" customHeight="1">
      <c r="A18" s="7"/>
      <c r="B18" s="7" t="s">
        <v>19</v>
      </c>
      <c r="C18" s="23">
        <v>0.41</v>
      </c>
      <c r="D18" s="14" t="s">
        <v>20</v>
      </c>
      <c r="E18" s="19">
        <v>0.1165</v>
      </c>
      <c r="F18" s="19">
        <v>0.085</v>
      </c>
      <c r="G18" s="24" t="s">
        <v>21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ht="15.75" customHeight="1">
      <c r="A19" s="7"/>
      <c r="B19" s="7" t="s">
        <v>22</v>
      </c>
      <c r="C19" s="25">
        <v>0.0586</v>
      </c>
      <c r="D19" s="19">
        <v>0.006</v>
      </c>
      <c r="E19" s="14">
        <v>0.65</v>
      </c>
      <c r="F19" s="26">
        <v>0.006</v>
      </c>
      <c r="G19" s="24"/>
      <c r="H19" s="2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ht="15.75" customHeight="1">
      <c r="A20" s="7"/>
      <c r="B20" s="7" t="s">
        <v>23</v>
      </c>
      <c r="C20" s="14" t="s">
        <v>24</v>
      </c>
      <c r="D20" s="14" t="s">
        <v>24</v>
      </c>
      <c r="E20" s="14" t="s">
        <v>25</v>
      </c>
      <c r="F20" s="14" t="s">
        <v>26</v>
      </c>
      <c r="G20" s="8" t="s">
        <v>27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ht="15.75" customHeight="1">
      <c r="A21" s="7"/>
      <c r="B21" s="7"/>
      <c r="C21" s="17"/>
      <c r="D21" s="7"/>
      <c r="E21" s="7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ht="15.75" customHeight="1">
      <c r="A22" s="9" t="s">
        <v>28</v>
      </c>
      <c r="B22" s="9"/>
      <c r="C22" s="7"/>
      <c r="D22" s="28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ht="15.75" customHeight="1">
      <c r="A23" s="7"/>
      <c r="B23" s="7" t="s">
        <v>29</v>
      </c>
      <c r="C23" s="15">
        <v>749445.0</v>
      </c>
      <c r="D23" s="29">
        <v>696951.0</v>
      </c>
      <c r="E23" s="29">
        <v>600865.0</v>
      </c>
      <c r="F23" s="16">
        <v>681550.0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ht="15.75" customHeight="1">
      <c r="A24" s="7"/>
      <c r="B24" s="7" t="s">
        <v>30</v>
      </c>
      <c r="C24" s="15">
        <v>745813.0</v>
      </c>
      <c r="D24" s="29">
        <v>694508.0</v>
      </c>
      <c r="E24" s="29">
        <v>592501.0</v>
      </c>
      <c r="F24" s="16">
        <v>665235.0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ht="15.75" customHeight="1">
      <c r="A25" s="7"/>
      <c r="B25" s="7" t="s">
        <v>31</v>
      </c>
      <c r="C25" s="30">
        <v>0.132</v>
      </c>
      <c r="D25" s="31">
        <v>0.187</v>
      </c>
      <c r="E25" s="31">
        <v>0.1563</v>
      </c>
      <c r="F25" s="19">
        <v>0.1298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ht="15.75" customHeight="1">
      <c r="A26" s="7"/>
      <c r="B26" s="7" t="s">
        <v>32</v>
      </c>
      <c r="C26" s="32">
        <v>0.05</v>
      </c>
      <c r="D26" s="33">
        <v>0.05416666666666667</v>
      </c>
      <c r="E26" s="33">
        <v>0.052083333333333336</v>
      </c>
      <c r="F26" s="34">
        <v>0.06319444444444444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ht="15.75" customHeight="1">
      <c r="A27" s="7"/>
      <c r="B27" s="7" t="s">
        <v>33</v>
      </c>
      <c r="C27" s="15">
        <v>96081.0</v>
      </c>
      <c r="D27" s="29">
        <v>90901.0</v>
      </c>
      <c r="E27" s="29">
        <v>69247.0</v>
      </c>
      <c r="F27" s="16">
        <v>91604.0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ht="15.75" customHeight="1">
      <c r="A28" s="7"/>
      <c r="B28" s="7" t="s">
        <v>34</v>
      </c>
      <c r="C28" s="30">
        <v>0.1143</v>
      </c>
      <c r="D28" s="31">
        <v>0.116</v>
      </c>
      <c r="E28" s="31">
        <v>0.1037</v>
      </c>
      <c r="F28" s="19">
        <v>0.119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5.75" customHeight="1">
      <c r="A29" s="7"/>
      <c r="B29" s="7" t="s">
        <v>35</v>
      </c>
      <c r="C29" s="15">
        <v>7400.0</v>
      </c>
      <c r="D29" s="29">
        <v>33113.0</v>
      </c>
      <c r="E29" s="29">
        <v>30075.0</v>
      </c>
      <c r="F29" s="16">
        <v>44825.0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ht="15.75" customHeight="1">
      <c r="A30" s="7"/>
      <c r="B30" s="7" t="s">
        <v>36</v>
      </c>
      <c r="C30" s="35">
        <v>19357.0</v>
      </c>
      <c r="D30" s="29">
        <v>34370.0</v>
      </c>
      <c r="E30" s="29">
        <v>28681.0</v>
      </c>
      <c r="F30" s="16">
        <v>44658.0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ht="15.75" customHeight="1">
      <c r="A31" s="7"/>
      <c r="B31" s="7" t="s">
        <v>37</v>
      </c>
      <c r="C31" s="36">
        <v>0.0238</v>
      </c>
      <c r="D31" s="31">
        <v>0.0478</v>
      </c>
      <c r="E31" s="31">
        <v>0.0474</v>
      </c>
      <c r="F31" s="19">
        <v>0.0655</v>
      </c>
      <c r="G31" s="8"/>
      <c r="H31" s="8"/>
      <c r="I31" s="3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ht="15.75" customHeight="1">
      <c r="A32" s="7"/>
      <c r="B32" s="7" t="s">
        <v>38</v>
      </c>
      <c r="C32" s="15">
        <v>461670.0</v>
      </c>
      <c r="D32" s="29">
        <v>403264.0</v>
      </c>
      <c r="E32" s="29">
        <v>302551.0</v>
      </c>
      <c r="F32" s="16">
        <v>362593.0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ht="15.75" customHeight="1">
      <c r="A33" s="7"/>
      <c r="B33" s="7"/>
      <c r="C33" s="17"/>
      <c r="D33" s="38"/>
      <c r="E33" s="38"/>
      <c r="F33" s="39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ht="15.75" customHeight="1">
      <c r="A34" s="7"/>
      <c r="B34" s="7" t="s">
        <v>39</v>
      </c>
      <c r="C34" s="40">
        <v>5388.0</v>
      </c>
      <c r="D34" s="41">
        <v>2264.0</v>
      </c>
      <c r="E34" s="41">
        <v>1031.0</v>
      </c>
      <c r="F34" s="42">
        <v>573.0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ht="15.75" customHeight="1">
      <c r="A35" s="7"/>
      <c r="B35" s="7" t="s">
        <v>40</v>
      </c>
      <c r="C35" s="40">
        <v>20141.0</v>
      </c>
      <c r="D35" s="41">
        <v>18951.0</v>
      </c>
      <c r="E35" s="41">
        <v>2333.0</v>
      </c>
      <c r="F35" s="42">
        <v>4121.0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ht="15.75" customHeight="1">
      <c r="A36" s="7"/>
      <c r="B36" s="7" t="s">
        <v>41</v>
      </c>
      <c r="C36" s="40">
        <v>13375.0</v>
      </c>
      <c r="D36" s="41">
        <v>11131.0</v>
      </c>
      <c r="E36" s="41">
        <v>1597.0</v>
      </c>
      <c r="F36" s="42">
        <v>307.0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ht="15.75" customHeight="1">
      <c r="A37" s="7"/>
      <c r="B37" s="7" t="s">
        <v>42</v>
      </c>
      <c r="C37" s="43">
        <v>22.0</v>
      </c>
      <c r="D37" s="44">
        <v>11.0</v>
      </c>
      <c r="E37" s="44">
        <v>11.0</v>
      </c>
      <c r="F37" s="14">
        <v>17.0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ht="15.75" customHeight="1">
      <c r="A38" s="7"/>
      <c r="B38" s="7"/>
      <c r="C38" s="17"/>
      <c r="D38" s="7"/>
      <c r="E38" s="7"/>
      <c r="F38" s="7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ht="15.75" customHeight="1">
      <c r="A39" s="10" t="s">
        <v>43</v>
      </c>
      <c r="B39" s="10"/>
      <c r="C39" s="45"/>
      <c r="D39" s="9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ht="15.75" customHeight="1">
      <c r="A40" s="7"/>
      <c r="B40" s="9" t="s">
        <v>44</v>
      </c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ht="15.75" customHeight="1">
      <c r="A41" s="7">
        <v>1.0</v>
      </c>
      <c r="B41" s="7" t="s">
        <v>45</v>
      </c>
      <c r="C41" s="43" t="s">
        <v>46</v>
      </c>
      <c r="D41" s="44" t="s">
        <v>47</v>
      </c>
      <c r="E41" s="44" t="s">
        <v>48</v>
      </c>
      <c r="F41" s="14" t="s">
        <v>49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ht="15.75" customHeight="1">
      <c r="A42" s="7">
        <v>2.0</v>
      </c>
      <c r="B42" s="7" t="s">
        <v>50</v>
      </c>
      <c r="C42" s="35" t="s">
        <v>51</v>
      </c>
      <c r="D42" s="29" t="s">
        <v>52</v>
      </c>
      <c r="E42" s="29" t="s">
        <v>53</v>
      </c>
      <c r="F42" s="46" t="s">
        <v>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ht="15.75" customHeight="1">
      <c r="A43" s="7">
        <v>3.0</v>
      </c>
      <c r="B43" s="7" t="s">
        <v>55</v>
      </c>
      <c r="C43" s="35" t="s">
        <v>56</v>
      </c>
      <c r="D43" s="29" t="s">
        <v>57</v>
      </c>
      <c r="E43" s="29" t="s">
        <v>58</v>
      </c>
      <c r="F43" s="46" t="s">
        <v>59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ht="15.75" customHeight="1">
      <c r="A44" s="7">
        <v>4.0</v>
      </c>
      <c r="B44" s="7" t="s">
        <v>60</v>
      </c>
      <c r="C44" s="35" t="s">
        <v>61</v>
      </c>
      <c r="D44" s="29" t="s">
        <v>62</v>
      </c>
      <c r="E44" s="29" t="s">
        <v>63</v>
      </c>
      <c r="F44" s="46" t="s">
        <v>64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ht="15.75" customHeight="1">
      <c r="A45" s="7">
        <v>5.0</v>
      </c>
      <c r="B45" s="7" t="s">
        <v>65</v>
      </c>
      <c r="C45" s="43" t="s">
        <v>66</v>
      </c>
      <c r="D45" s="44" t="s">
        <v>67</v>
      </c>
      <c r="E45" s="44" t="s">
        <v>68</v>
      </c>
      <c r="F45" s="47" t="s">
        <v>69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ht="15.75" customHeight="1">
      <c r="A46" s="7">
        <v>6.0</v>
      </c>
      <c r="B46" s="7" t="s">
        <v>70</v>
      </c>
      <c r="C46" s="35" t="s">
        <v>71</v>
      </c>
      <c r="D46" s="29" t="s">
        <v>72</v>
      </c>
      <c r="E46" s="44" t="s">
        <v>73</v>
      </c>
      <c r="F46" s="14" t="s">
        <v>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ht="15.75" customHeight="1">
      <c r="A47" s="7">
        <v>7.0</v>
      </c>
      <c r="B47" s="7" t="s">
        <v>75</v>
      </c>
      <c r="C47" s="43" t="s">
        <v>76</v>
      </c>
      <c r="D47" s="44" t="s">
        <v>77</v>
      </c>
      <c r="E47" s="44" t="s">
        <v>78</v>
      </c>
      <c r="F47" s="14" t="s">
        <v>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ht="15.75" customHeight="1">
      <c r="A48" s="7">
        <v>8.0</v>
      </c>
      <c r="B48" s="7" t="s">
        <v>80</v>
      </c>
      <c r="C48" s="43" t="s">
        <v>81</v>
      </c>
      <c r="D48" s="44" t="s">
        <v>82</v>
      </c>
      <c r="E48" s="44" t="s">
        <v>83</v>
      </c>
      <c r="F48" s="47" t="s">
        <v>84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ht="15.75" customHeight="1">
      <c r="A49" s="7"/>
      <c r="B49" s="7" t="s">
        <v>29</v>
      </c>
      <c r="C49" s="15">
        <v>704943.0</v>
      </c>
      <c r="D49" s="29">
        <v>662628.0</v>
      </c>
      <c r="E49" s="29">
        <v>568941.0</v>
      </c>
      <c r="F49" s="46">
        <v>642195.0</v>
      </c>
      <c r="G49" s="8" t="s">
        <v>85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ht="15.75" customHeight="1">
      <c r="A50" s="7"/>
      <c r="B50" s="7" t="s">
        <v>86</v>
      </c>
      <c r="C50" s="15">
        <v>404049.0</v>
      </c>
      <c r="D50" s="29">
        <v>408779.0</v>
      </c>
      <c r="E50" s="29">
        <v>330098.0</v>
      </c>
      <c r="F50" s="46">
        <v>372094.0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ht="15.75" customHeight="1">
      <c r="A51" s="7"/>
      <c r="B51" s="7" t="s">
        <v>87</v>
      </c>
      <c r="C51" s="30">
        <v>0.5608</v>
      </c>
      <c r="D51" s="31">
        <v>0.6064</v>
      </c>
      <c r="E51" s="31">
        <v>0.577</v>
      </c>
      <c r="F51" s="48">
        <v>0.5794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ht="15.75" customHeight="1">
      <c r="A52" s="7"/>
      <c r="B52" s="7" t="s">
        <v>88</v>
      </c>
      <c r="C52" s="15">
        <v>275925.0</v>
      </c>
      <c r="D52" s="29">
        <v>364924.0</v>
      </c>
      <c r="E52" s="29">
        <v>231915.0</v>
      </c>
      <c r="F52" s="16">
        <v>284611.0</v>
      </c>
      <c r="G52" s="8" t="s">
        <v>89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ht="15.75" customHeight="1">
      <c r="A53" s="7"/>
      <c r="B53" s="7" t="s">
        <v>90</v>
      </c>
      <c r="C53" s="49">
        <v>0.3914</v>
      </c>
      <c r="D53" s="50">
        <v>0.5148</v>
      </c>
      <c r="E53" s="50">
        <f>E52/E49</f>
        <v>0.4076257468</v>
      </c>
      <c r="F53" s="47" t="s">
        <v>91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ht="15.75" customHeight="1">
      <c r="A54" s="7"/>
      <c r="B54" s="7" t="s">
        <v>92</v>
      </c>
      <c r="C54" s="15">
        <v>110916.0</v>
      </c>
      <c r="D54" s="29">
        <v>110889.0</v>
      </c>
      <c r="E54" s="29">
        <v>93627.0</v>
      </c>
      <c r="F54" s="16">
        <v>78834.0</v>
      </c>
      <c r="G54" s="8" t="s">
        <v>93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15.75" customHeight="1">
      <c r="A55" s="7"/>
      <c r="B55" s="7" t="s">
        <v>94</v>
      </c>
      <c r="C55" s="30">
        <v>0.1573</v>
      </c>
      <c r="D55" s="31">
        <v>0.1591</v>
      </c>
      <c r="E55" s="50">
        <v>0.28</v>
      </c>
      <c r="F55" s="14" t="s">
        <v>95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ht="15.75" customHeight="1">
      <c r="A56" s="7"/>
      <c r="B56" s="7" t="s">
        <v>96</v>
      </c>
      <c r="C56" s="15">
        <v>300894.0</v>
      </c>
      <c r="D56" s="29">
        <v>255937.0</v>
      </c>
      <c r="E56" s="29">
        <v>241720.0</v>
      </c>
      <c r="F56" s="16">
        <v>270101.0</v>
      </c>
      <c r="G56" s="8" t="s">
        <v>97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ht="15.75" customHeight="1">
      <c r="A57" s="7"/>
      <c r="B57" s="7" t="s">
        <v>87</v>
      </c>
      <c r="C57" s="30">
        <v>0.4268</v>
      </c>
      <c r="D57" s="31">
        <v>0.3672</v>
      </c>
      <c r="E57" s="31">
        <v>0.4023</v>
      </c>
      <c r="F57" s="19">
        <v>0.4205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ht="20.25" customHeight="1">
      <c r="A58" s="7"/>
      <c r="B58" s="7"/>
      <c r="C58" s="17"/>
      <c r="D58" s="7"/>
      <c r="E58" s="7"/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ht="15.75" customHeight="1">
      <c r="A59" s="7" t="s">
        <v>98</v>
      </c>
      <c r="B59" s="7"/>
      <c r="C59" s="7"/>
      <c r="D59" s="7"/>
      <c r="E59" s="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15.75" customHeight="1">
      <c r="A60" s="9" t="s">
        <v>99</v>
      </c>
      <c r="B60" s="9"/>
      <c r="C60" s="51">
        <v>85854.94</v>
      </c>
      <c r="D60" s="52">
        <v>53338.56</v>
      </c>
      <c r="E60" s="52">
        <v>132256.0</v>
      </c>
      <c r="F60" s="52">
        <v>203100.0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15.75" customHeight="1">
      <c r="A61" s="9" t="s">
        <v>100</v>
      </c>
      <c r="B61" s="9"/>
      <c r="C61" s="17"/>
      <c r="D61" s="9"/>
      <c r="E61" s="9"/>
      <c r="F61" s="9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ht="15.75" customHeight="1">
      <c r="A62" s="7"/>
      <c r="B62" s="7" t="s">
        <v>101</v>
      </c>
      <c r="C62" s="53">
        <v>2.0</v>
      </c>
      <c r="D62" s="47">
        <v>1.0</v>
      </c>
      <c r="E62" s="47">
        <v>2.0</v>
      </c>
      <c r="F62" s="47">
        <v>1.0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ht="15.75" customHeight="1">
      <c r="A63" s="7"/>
      <c r="B63" s="7" t="s">
        <v>102</v>
      </c>
      <c r="C63" s="53">
        <v>185.0</v>
      </c>
      <c r="D63" s="47">
        <v>36.0</v>
      </c>
      <c r="E63" s="47">
        <v>3.0</v>
      </c>
      <c r="F63" s="47">
        <v>7.0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ht="15.75" customHeight="1">
      <c r="A64" s="7"/>
      <c r="B64" s="7"/>
      <c r="C64" s="17"/>
      <c r="D64" s="7"/>
      <c r="E64" s="7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ht="15.75" customHeight="1">
      <c r="A65" s="9" t="s">
        <v>103</v>
      </c>
      <c r="B65" s="9"/>
      <c r="C65" s="9"/>
      <c r="D65" s="9"/>
      <c r="E65" s="9"/>
      <c r="F65" s="9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ht="15.75" customHeight="1">
      <c r="A66" s="7"/>
      <c r="B66" s="7" t="s">
        <v>104</v>
      </c>
      <c r="C66" s="53">
        <v>5.0</v>
      </c>
      <c r="D66" s="47">
        <v>12.0</v>
      </c>
      <c r="E66" s="47">
        <v>13.0</v>
      </c>
      <c r="F66" s="47">
        <v>36.0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5.75" customHeight="1">
      <c r="A67" s="7"/>
      <c r="B67" s="7" t="s">
        <v>105</v>
      </c>
      <c r="C67" s="53">
        <v>5.0</v>
      </c>
      <c r="D67" s="47">
        <v>40.0</v>
      </c>
      <c r="E67" s="47">
        <v>20.0</v>
      </c>
      <c r="F67" s="47">
        <v>59.0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ht="15.75" customHeight="1">
      <c r="A68" s="7"/>
      <c r="B68" s="7" t="s">
        <v>106</v>
      </c>
      <c r="C68" s="53">
        <v>7.0</v>
      </c>
      <c r="D68" s="47">
        <v>40.0</v>
      </c>
      <c r="E68" s="47">
        <v>21.0</v>
      </c>
      <c r="F68" s="47">
        <v>85.0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ht="15.75" customHeight="1">
      <c r="A69" s="7"/>
      <c r="B69" s="7" t="s">
        <v>107</v>
      </c>
      <c r="C69" s="54">
        <v>5.0</v>
      </c>
      <c r="D69" s="14">
        <v>35.0</v>
      </c>
      <c r="E69" s="14">
        <v>20.0</v>
      </c>
      <c r="F69" s="14">
        <v>99.0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ht="15.75" customHeight="1">
      <c r="A70" s="7"/>
      <c r="B70" s="7"/>
      <c r="C70" s="17"/>
      <c r="D70" s="7"/>
      <c r="E70" s="7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ht="15.75" customHeight="1">
      <c r="A71" s="9" t="s">
        <v>108</v>
      </c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ht="15.75" customHeight="1">
      <c r="A72" s="7"/>
      <c r="B72" s="7" t="s">
        <v>109</v>
      </c>
      <c r="C72" s="54">
        <v>4.0</v>
      </c>
      <c r="D72" s="55">
        <v>17.0</v>
      </c>
      <c r="E72" s="55">
        <v>4.0</v>
      </c>
      <c r="F72" s="55">
        <v>6.0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ht="15.75" customHeight="1">
      <c r="A73" s="7"/>
      <c r="B73" s="7"/>
      <c r="C73" s="1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ht="15.75" customHeight="1">
      <c r="A74" s="9" t="s">
        <v>110</v>
      </c>
      <c r="B74" s="9"/>
      <c r="C74" s="9"/>
      <c r="D74" s="39"/>
      <c r="E74" s="39"/>
      <c r="F74" s="39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ht="15.75" customHeight="1">
      <c r="A75" s="7"/>
      <c r="B75" s="7" t="s">
        <v>111</v>
      </c>
      <c r="C75" s="56">
        <v>121.0</v>
      </c>
      <c r="D75" s="46">
        <v>205.0</v>
      </c>
      <c r="E75" s="46">
        <v>661.0</v>
      </c>
      <c r="F75" s="5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ht="15.75" customHeight="1">
      <c r="A76" s="7"/>
      <c r="B76" s="7" t="s">
        <v>112</v>
      </c>
      <c r="C76" s="43" t="s">
        <v>113</v>
      </c>
      <c r="D76" s="58" t="s">
        <v>114</v>
      </c>
      <c r="E76" s="47" t="s">
        <v>115</v>
      </c>
      <c r="F76" s="47" t="s">
        <v>116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ht="15.75" customHeight="1">
      <c r="A77" s="7"/>
      <c r="B77" s="7" t="s">
        <v>117</v>
      </c>
      <c r="C77" s="43" t="s">
        <v>118</v>
      </c>
      <c r="D77" s="59" t="s">
        <v>119</v>
      </c>
      <c r="E77" s="47" t="s">
        <v>120</v>
      </c>
      <c r="F77" s="47" t="s">
        <v>121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ht="15.75" customHeight="1">
      <c r="A78" s="7"/>
      <c r="B78" s="7" t="s">
        <v>122</v>
      </c>
      <c r="C78" s="49">
        <v>0.03</v>
      </c>
      <c r="D78" s="60">
        <v>0.1</v>
      </c>
      <c r="E78" s="57">
        <v>0.09</v>
      </c>
      <c r="F78" s="57">
        <v>0.045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ht="15.75" customHeight="1">
      <c r="A79" s="7"/>
      <c r="B79" s="7" t="s">
        <v>123</v>
      </c>
      <c r="C79" s="49">
        <v>0.2</v>
      </c>
      <c r="D79" s="60">
        <v>0.9</v>
      </c>
      <c r="E79" s="57">
        <v>0.33</v>
      </c>
      <c r="F79" s="57">
        <v>0.175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ht="15.75" customHeight="1">
      <c r="A80" s="7"/>
      <c r="B80" s="7"/>
      <c r="C80" s="17"/>
      <c r="D80" s="7"/>
      <c r="E80" s="7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ht="15.75" customHeight="1">
      <c r="A81" s="9"/>
      <c r="B81" s="9"/>
      <c r="C81" s="9"/>
      <c r="D81" s="61"/>
      <c r="E81" s="61"/>
      <c r="F81" s="6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ht="15.75" customHeight="1">
      <c r="A82" s="9" t="s">
        <v>124</v>
      </c>
      <c r="B82" s="9"/>
      <c r="C82" s="56">
        <v>3.337E9</v>
      </c>
      <c r="D82" s="16">
        <v>8.97138455E8</v>
      </c>
      <c r="E82" s="62"/>
      <c r="F82" s="62"/>
      <c r="G82" s="8" t="s">
        <v>125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ht="15.75" customHeight="1">
      <c r="A83" s="9" t="s">
        <v>126</v>
      </c>
      <c r="B83" s="9"/>
      <c r="C83" s="49">
        <v>1.0</v>
      </c>
      <c r="D83" s="62">
        <v>0.87</v>
      </c>
      <c r="E83" s="62">
        <v>0.88</v>
      </c>
      <c r="F83" s="62">
        <v>1.0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ht="15.75" customHeight="1">
      <c r="A84" s="9" t="s">
        <v>127</v>
      </c>
      <c r="B84" s="9"/>
      <c r="C84" s="49">
        <v>1.0</v>
      </c>
      <c r="D84" s="62">
        <v>1.0</v>
      </c>
      <c r="E84" s="62">
        <v>1.0</v>
      </c>
      <c r="F84" s="62">
        <v>1.0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ht="15.75" customHeight="1">
      <c r="A85" s="9" t="s">
        <v>128</v>
      </c>
      <c r="B85" s="9"/>
      <c r="C85" s="49">
        <v>0.25</v>
      </c>
      <c r="D85" s="14" t="s">
        <v>129</v>
      </c>
      <c r="E85" s="62">
        <v>0.29</v>
      </c>
      <c r="F85" s="62">
        <v>0.34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ht="15.75" customHeight="1">
      <c r="A86" s="7"/>
      <c r="B86" s="7"/>
      <c r="C86" s="17"/>
      <c r="D86" s="7"/>
      <c r="E86" s="7"/>
      <c r="F86" s="7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ht="15.75" customHeight="1">
      <c r="A87" s="9"/>
      <c r="B87" s="9"/>
      <c r="C87" s="17"/>
      <c r="D87" s="9"/>
      <c r="E87" s="9"/>
      <c r="F87" s="9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ht="15.75" customHeight="1">
      <c r="A88" s="10" t="s">
        <v>130</v>
      </c>
      <c r="B88" s="10"/>
      <c r="C88" s="9"/>
      <c r="D88" s="9"/>
      <c r="E88" s="9"/>
      <c r="F88" s="9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ht="15.75" customHeight="1">
      <c r="A89" s="9" t="s">
        <v>131</v>
      </c>
      <c r="B89" s="9"/>
      <c r="C89" s="63">
        <f>91647.33+C126+C103</f>
        <v>232664.95</v>
      </c>
      <c r="D89" s="64"/>
      <c r="E89" s="64"/>
      <c r="F89" s="64"/>
      <c r="G89" s="27" t="s">
        <v>132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ht="15.75" customHeight="1">
      <c r="A90" s="9" t="s">
        <v>133</v>
      </c>
      <c r="B90" s="9"/>
      <c r="C90" s="9"/>
      <c r="D90" s="9"/>
      <c r="E90" s="9"/>
      <c r="F90" s="9"/>
      <c r="G90" s="8"/>
      <c r="H90" s="8"/>
      <c r="I90" s="8"/>
      <c r="J90" s="6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ht="15.75" customHeight="1">
      <c r="A91" s="7"/>
      <c r="B91" s="7" t="s">
        <v>134</v>
      </c>
      <c r="C91" s="56">
        <v>130579.0</v>
      </c>
      <c r="D91" s="46">
        <v>130605.0</v>
      </c>
      <c r="E91" s="46">
        <v>129433.0</v>
      </c>
      <c r="F91" s="66">
        <v>127881.0</v>
      </c>
      <c r="G91" s="8"/>
      <c r="H91" s="8"/>
      <c r="I91" s="8"/>
      <c r="J91" s="6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ht="15.75" customHeight="1">
      <c r="A92" s="7"/>
      <c r="B92" s="7" t="s">
        <v>135</v>
      </c>
      <c r="C92" s="30">
        <v>0.0</v>
      </c>
      <c r="D92" s="48">
        <v>0.0091</v>
      </c>
      <c r="E92" s="48">
        <v>0.0121</v>
      </c>
      <c r="F92" s="68">
        <v>0.0295</v>
      </c>
      <c r="G92" s="8"/>
      <c r="H92" s="8"/>
      <c r="I92" s="8"/>
      <c r="J92" s="69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ht="15.75" customHeight="1">
      <c r="A93" s="7"/>
      <c r="B93" s="7" t="s">
        <v>136</v>
      </c>
      <c r="C93" s="15">
        <v>10596.0</v>
      </c>
      <c r="D93" s="70">
        <v>19246.0</v>
      </c>
      <c r="E93" s="16">
        <v>12071.0</v>
      </c>
      <c r="F93" s="66">
        <v>12027.0</v>
      </c>
      <c r="G93" s="8"/>
      <c r="H93" s="8"/>
      <c r="I93" s="8"/>
      <c r="J93" s="65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ht="15.75" customHeight="1">
      <c r="A94" s="7"/>
      <c r="B94" s="7" t="s">
        <v>137</v>
      </c>
      <c r="C94" s="71">
        <v>2.412712E7</v>
      </c>
      <c r="D94" s="72">
        <v>2.517953E7</v>
      </c>
      <c r="E94" s="46">
        <v>2.8761523E7</v>
      </c>
      <c r="F94" s="66">
        <v>3.7002982E7</v>
      </c>
      <c r="G94" s="8"/>
      <c r="H94" s="8"/>
      <c r="I94" s="8"/>
      <c r="J94" s="7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ht="15.75" customHeight="1">
      <c r="A95" s="7"/>
      <c r="B95" s="7" t="s">
        <v>138</v>
      </c>
      <c r="C95" s="18">
        <v>-0.04</v>
      </c>
      <c r="D95" s="19">
        <v>-0.1245</v>
      </c>
      <c r="E95" s="19">
        <v>-0.2227</v>
      </c>
      <c r="F95" s="68">
        <v>-0.0106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ht="15.75" customHeight="1">
      <c r="A96" s="9" t="s">
        <v>139</v>
      </c>
      <c r="B96" s="9"/>
      <c r="C96" s="9"/>
      <c r="D96" s="9"/>
      <c r="E96" s="9"/>
      <c r="F96" s="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ht="15.75" customHeight="1">
      <c r="A97" s="7"/>
      <c r="B97" s="7" t="s">
        <v>140</v>
      </c>
      <c r="C97" s="53">
        <v>168.0</v>
      </c>
      <c r="D97" s="14">
        <v>239.0</v>
      </c>
      <c r="E97" s="14">
        <v>269.0</v>
      </c>
      <c r="F97" s="14">
        <v>163.0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ht="15.75" customHeight="1">
      <c r="A98" s="7"/>
      <c r="B98" s="7" t="s">
        <v>141</v>
      </c>
      <c r="C98" s="53">
        <v>6.0</v>
      </c>
      <c r="D98" s="14">
        <v>42.0</v>
      </c>
      <c r="E98" s="14">
        <v>51.0</v>
      </c>
      <c r="F98" s="14">
        <v>58.0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ht="15.75" customHeight="1">
      <c r="A99" s="7"/>
      <c r="B99" s="7" t="s">
        <v>142</v>
      </c>
      <c r="C99" s="53">
        <v>21.0</v>
      </c>
      <c r="D99" s="14">
        <v>36.0</v>
      </c>
      <c r="E99" s="14">
        <v>47.0</v>
      </c>
      <c r="F99" s="14">
        <v>181.0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ht="15.75" customHeight="1">
      <c r="A100" s="9" t="s">
        <v>143</v>
      </c>
      <c r="B100" s="9"/>
      <c r="C100" s="9"/>
      <c r="D100" s="7"/>
      <c r="E100" s="7"/>
      <c r="F100" s="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ht="15.75" customHeight="1">
      <c r="A101" s="7"/>
      <c r="B101" s="7" t="s">
        <v>144</v>
      </c>
      <c r="C101" s="53">
        <v>2.0</v>
      </c>
      <c r="D101" s="14">
        <v>1.0</v>
      </c>
      <c r="E101" s="14">
        <v>3.0</v>
      </c>
      <c r="F101" s="14">
        <v>10.0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ht="15.75" customHeight="1">
      <c r="A102" s="7"/>
      <c r="B102" s="7" t="s">
        <v>145</v>
      </c>
      <c r="C102" s="15">
        <v>190.0</v>
      </c>
      <c r="D102" s="16">
        <v>25.0</v>
      </c>
      <c r="E102" s="16">
        <v>37.0</v>
      </c>
      <c r="F102" s="16">
        <v>413.0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ht="15.75" customHeight="1">
      <c r="A103" s="7"/>
      <c r="B103" s="7" t="s">
        <v>146</v>
      </c>
      <c r="C103" s="74">
        <v>200.0</v>
      </c>
      <c r="D103" s="75">
        <v>619.24</v>
      </c>
      <c r="E103" s="75">
        <v>135.0</v>
      </c>
      <c r="F103" s="75">
        <v>156.76</v>
      </c>
      <c r="G103" s="76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ht="15.75" customHeight="1">
      <c r="A104" s="7"/>
      <c r="B104" s="7" t="s">
        <v>147</v>
      </c>
      <c r="C104" s="12">
        <v>4.0</v>
      </c>
      <c r="D104" s="13">
        <v>0.22</v>
      </c>
      <c r="E104" s="13">
        <v>0.09</v>
      </c>
      <c r="F104" s="13">
        <v>0.06</v>
      </c>
      <c r="G104" s="7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ht="15.75" customHeight="1">
      <c r="A105" s="7"/>
      <c r="B105" s="7" t="s">
        <v>148</v>
      </c>
      <c r="C105" s="15">
        <v>98920.0</v>
      </c>
      <c r="D105" s="16">
        <v>384946.0</v>
      </c>
      <c r="E105" s="16">
        <v>10663.0</v>
      </c>
      <c r="F105" s="16">
        <v>0.22</v>
      </c>
      <c r="G105" s="7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ht="15.75" customHeight="1">
      <c r="A106" s="7"/>
      <c r="B106" s="7"/>
      <c r="C106" s="1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ht="15.75" customHeight="1">
      <c r="A107" s="9" t="s">
        <v>149</v>
      </c>
      <c r="B107" s="9"/>
      <c r="C107" s="9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ht="15.75" customHeight="1">
      <c r="A108" s="39">
        <v>1.0</v>
      </c>
      <c r="B108" s="7" t="s">
        <v>150</v>
      </c>
      <c r="C108" s="56">
        <v>11414.0</v>
      </c>
      <c r="D108" s="46">
        <v>12051.0</v>
      </c>
      <c r="E108" s="46">
        <v>15415.0</v>
      </c>
      <c r="F108" s="46">
        <v>15461.0</v>
      </c>
      <c r="G108" s="7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ht="15.75" customHeight="1">
      <c r="A109" s="39">
        <v>2.0</v>
      </c>
      <c r="B109" s="7" t="s">
        <v>151</v>
      </c>
      <c r="C109" s="56">
        <v>3201.0</v>
      </c>
      <c r="D109" s="46">
        <v>3578.0</v>
      </c>
      <c r="E109" s="46">
        <v>4994.0</v>
      </c>
      <c r="F109" s="46">
        <v>5072.0</v>
      </c>
      <c r="G109" s="7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ht="15.75" customHeight="1">
      <c r="A110" s="39">
        <v>3.0</v>
      </c>
      <c r="B110" s="7" t="s">
        <v>152</v>
      </c>
      <c r="C110" s="56">
        <v>3198.0</v>
      </c>
      <c r="D110" s="46">
        <v>3243.0</v>
      </c>
      <c r="E110" s="46">
        <v>4071.0</v>
      </c>
      <c r="F110" s="46">
        <v>4001.0</v>
      </c>
      <c r="G110" s="79"/>
      <c r="H110" s="8"/>
      <c r="I110" s="7"/>
      <c r="J110" s="7"/>
      <c r="K110" s="7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ht="15.75" customHeight="1">
      <c r="A111" s="39">
        <v>4.0</v>
      </c>
      <c r="B111" s="7" t="s">
        <v>153</v>
      </c>
      <c r="C111" s="56">
        <v>2458.0</v>
      </c>
      <c r="D111" s="46">
        <v>2390.0</v>
      </c>
      <c r="E111" s="46">
        <v>3345.0</v>
      </c>
      <c r="F111" s="46">
        <v>3373.0</v>
      </c>
      <c r="G111" s="79"/>
      <c r="H111" s="8"/>
      <c r="I111" s="8"/>
      <c r="J111" s="8"/>
      <c r="K111" s="7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ht="15.75" customHeight="1">
      <c r="A112" s="39">
        <v>5.0</v>
      </c>
      <c r="B112" s="7" t="s">
        <v>154</v>
      </c>
      <c r="C112" s="56">
        <v>1979.0</v>
      </c>
      <c r="D112" s="46">
        <v>2430.0</v>
      </c>
      <c r="E112" s="46">
        <v>3005.0</v>
      </c>
      <c r="F112" s="46">
        <v>3069.0</v>
      </c>
      <c r="G112" s="79"/>
      <c r="H112" s="8"/>
      <c r="I112" s="78"/>
      <c r="J112" s="80"/>
      <c r="K112" s="7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ht="15.75" customHeight="1">
      <c r="A113" s="39">
        <v>6.0</v>
      </c>
      <c r="B113" s="7" t="s">
        <v>155</v>
      </c>
      <c r="C113" s="56">
        <v>1462.0</v>
      </c>
      <c r="D113" s="46">
        <v>1503.0</v>
      </c>
      <c r="E113" s="46">
        <v>1999.0</v>
      </c>
      <c r="F113" s="46">
        <v>1907.0</v>
      </c>
      <c r="G113" s="79"/>
      <c r="H113" s="8"/>
      <c r="I113" s="7"/>
      <c r="J113" s="7"/>
      <c r="K113" s="7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ht="15.75" customHeight="1">
      <c r="A114" s="39">
        <v>7.0</v>
      </c>
      <c r="B114" s="7" t="s">
        <v>156</v>
      </c>
      <c r="C114" s="56">
        <v>1419.0</v>
      </c>
      <c r="D114" s="46">
        <v>1476.0</v>
      </c>
      <c r="E114" s="46">
        <v>1545.0</v>
      </c>
      <c r="F114" s="46">
        <v>1699.0</v>
      </c>
      <c r="G114" s="7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ht="15.75" customHeight="1">
      <c r="A115" s="39">
        <v>8.0</v>
      </c>
      <c r="B115" s="7" t="s">
        <v>157</v>
      </c>
      <c r="C115" s="56">
        <v>1105.0</v>
      </c>
      <c r="D115" s="46">
        <v>1172.0</v>
      </c>
      <c r="E115" s="46">
        <v>1449.0</v>
      </c>
      <c r="F115" s="46">
        <v>1415.0</v>
      </c>
      <c r="G115" s="7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ht="15.75" customHeight="1">
      <c r="A116" s="39">
        <v>9.0</v>
      </c>
      <c r="B116" s="7" t="s">
        <v>158</v>
      </c>
      <c r="C116" s="56">
        <v>1057.0</v>
      </c>
      <c r="D116" s="46">
        <v>1064.0</v>
      </c>
      <c r="E116" s="46">
        <v>1500.0</v>
      </c>
      <c r="F116" s="46">
        <v>1393.0</v>
      </c>
      <c r="G116" s="7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ht="15.75" customHeight="1">
      <c r="A117" s="39">
        <v>10.0</v>
      </c>
      <c r="B117" s="7" t="s">
        <v>159</v>
      </c>
      <c r="C117" s="56">
        <v>1031.0</v>
      </c>
      <c r="D117" s="46">
        <v>1058.0</v>
      </c>
      <c r="E117" s="46">
        <v>1136.0</v>
      </c>
      <c r="F117" s="46">
        <v>1147.0</v>
      </c>
      <c r="G117" s="7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ht="15.75" customHeight="1">
      <c r="A118" s="9"/>
      <c r="B118" s="9"/>
      <c r="C118" s="9"/>
      <c r="D118" s="9"/>
      <c r="E118" s="9"/>
      <c r="F118" s="9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ht="15.75" customHeight="1">
      <c r="A119" s="9" t="s">
        <v>160</v>
      </c>
      <c r="B119" s="9"/>
      <c r="C119" s="9"/>
      <c r="D119" s="9"/>
      <c r="E119" s="9"/>
      <c r="F119" s="9"/>
      <c r="G119" s="7"/>
      <c r="H119" s="81" t="s">
        <v>161</v>
      </c>
      <c r="I119" s="82" t="s">
        <v>162</v>
      </c>
      <c r="J119" s="83" t="s">
        <v>163</v>
      </c>
      <c r="K119" s="7"/>
      <c r="L119" s="7"/>
      <c r="M119" s="7"/>
      <c r="N119" s="7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ht="15.0" customHeight="1">
      <c r="A120" s="7"/>
      <c r="B120" s="7" t="s">
        <v>164</v>
      </c>
      <c r="C120" s="53">
        <v>40.0</v>
      </c>
      <c r="D120" s="84">
        <v>11.0</v>
      </c>
      <c r="E120" s="14">
        <v>84.0</v>
      </c>
      <c r="F120" s="14">
        <v>85.0</v>
      </c>
      <c r="G120" s="39"/>
      <c r="H120" s="54">
        <v>7.0</v>
      </c>
      <c r="I120" s="54">
        <v>33.0</v>
      </c>
      <c r="J120" s="53">
        <v>40.0</v>
      </c>
      <c r="K120" s="39"/>
      <c r="L120" s="85"/>
      <c r="M120" s="7"/>
      <c r="N120" s="7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ht="15.75" customHeight="1">
      <c r="A121" s="7"/>
      <c r="B121" s="7" t="s">
        <v>165</v>
      </c>
      <c r="C121" s="53">
        <v>653.0</v>
      </c>
      <c r="D121" s="84">
        <v>51.0</v>
      </c>
      <c r="E121" s="14">
        <v>183.0</v>
      </c>
      <c r="F121" s="14">
        <v>99.0</v>
      </c>
      <c r="G121" s="39"/>
      <c r="H121" s="54">
        <v>521.0</v>
      </c>
      <c r="I121" s="54">
        <v>132.0</v>
      </c>
      <c r="J121" s="53">
        <v>653.0</v>
      </c>
      <c r="K121" s="39"/>
      <c r="L121" s="85"/>
      <c r="M121" s="7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ht="15.75" customHeight="1">
      <c r="A122" s="7"/>
      <c r="B122" s="7" t="s">
        <v>166</v>
      </c>
      <c r="C122" s="56">
        <v>1.8594201E7</v>
      </c>
      <c r="D122" s="86">
        <v>1.1154261E7</v>
      </c>
      <c r="E122" s="42">
        <v>6599329.0</v>
      </c>
      <c r="F122" s="42">
        <v>8073658.0</v>
      </c>
      <c r="G122" s="69"/>
      <c r="H122" s="15">
        <v>1.4569821E7</v>
      </c>
      <c r="I122" s="87">
        <v>4024380.0</v>
      </c>
      <c r="J122" s="56">
        <v>1.8594201E7</v>
      </c>
      <c r="K122" s="69"/>
      <c r="L122" s="69"/>
      <c r="M122" s="7"/>
      <c r="N122" s="7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ht="15.75" customHeight="1">
      <c r="A123" s="7"/>
      <c r="B123" s="7" t="s">
        <v>167</v>
      </c>
      <c r="C123" s="56">
        <v>395394.0</v>
      </c>
      <c r="D123" s="86">
        <v>515416.0</v>
      </c>
      <c r="E123" s="42">
        <v>112956.0</v>
      </c>
      <c r="F123" s="42">
        <v>303221.0</v>
      </c>
      <c r="G123" s="69"/>
      <c r="H123" s="15">
        <v>285548.0</v>
      </c>
      <c r="I123" s="87">
        <v>109846.0</v>
      </c>
      <c r="J123" s="56">
        <v>395394.0</v>
      </c>
      <c r="K123" s="88"/>
      <c r="L123" s="69"/>
      <c r="M123" s="7"/>
      <c r="N123" s="7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ht="15.75" customHeight="1">
      <c r="A124" s="7"/>
      <c r="B124" s="7" t="s">
        <v>168</v>
      </c>
      <c r="C124" s="89">
        <v>0.69</v>
      </c>
      <c r="D124" s="90">
        <v>0.13</v>
      </c>
      <c r="E124" s="13">
        <v>0.4</v>
      </c>
      <c r="F124" s="13">
        <v>5.89</v>
      </c>
      <c r="G124" s="91"/>
      <c r="H124" s="12">
        <v>1.19</v>
      </c>
      <c r="I124" s="12">
        <v>0.19</v>
      </c>
      <c r="J124" s="92">
        <v>0.69</v>
      </c>
      <c r="K124" s="91"/>
      <c r="L124" s="91"/>
      <c r="M124" s="7"/>
      <c r="N124" s="7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ht="15.75" customHeight="1">
      <c r="A125" s="7"/>
      <c r="B125" s="7" t="s">
        <v>169</v>
      </c>
      <c r="C125" s="18">
        <v>0.0186</v>
      </c>
      <c r="D125" s="93">
        <v>0.0462</v>
      </c>
      <c r="E125" s="19">
        <v>0.0171</v>
      </c>
      <c r="F125" s="19">
        <v>0.006</v>
      </c>
      <c r="G125" s="73"/>
      <c r="H125" s="54">
        <v>0.68</v>
      </c>
      <c r="I125" s="54">
        <v>3.03</v>
      </c>
      <c r="J125" s="18">
        <v>0.0186</v>
      </c>
      <c r="K125" s="73"/>
      <c r="L125" s="73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ht="15.75" customHeight="1">
      <c r="A126" s="7"/>
      <c r="B126" s="7" t="s">
        <v>170</v>
      </c>
      <c r="C126" s="89">
        <v>140817.62</v>
      </c>
      <c r="D126" s="90">
        <v>68665.07</v>
      </c>
      <c r="E126" s="13">
        <v>45641.72</v>
      </c>
      <c r="F126" s="13">
        <v>103476.0</v>
      </c>
      <c r="G126" s="91"/>
      <c r="H126" s="12">
        <v>117289.23</v>
      </c>
      <c r="I126" s="12">
        <v>23528.39</v>
      </c>
      <c r="J126" s="92">
        <v>140817.62</v>
      </c>
      <c r="K126" s="91"/>
      <c r="L126" s="91"/>
      <c r="M126" s="7"/>
      <c r="N126" s="7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ht="15.75" customHeight="1">
      <c r="A127" s="9" t="s">
        <v>171</v>
      </c>
      <c r="B127" s="9"/>
      <c r="C127" s="9"/>
      <c r="D127" s="9"/>
      <c r="E127" s="9"/>
      <c r="F127" s="9"/>
      <c r="G127" s="7"/>
      <c r="H127" s="8"/>
      <c r="I127" s="94"/>
      <c r="J127" s="7"/>
      <c r="K127" s="7"/>
      <c r="L127" s="7"/>
      <c r="M127" s="7"/>
      <c r="N127" s="7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ht="15.75" customHeight="1">
      <c r="A128" s="7"/>
      <c r="B128" s="7" t="s">
        <v>172</v>
      </c>
      <c r="C128" s="95">
        <v>23708.0</v>
      </c>
      <c r="D128" s="95">
        <v>22615.0</v>
      </c>
      <c r="E128" s="46">
        <v>22448.0</v>
      </c>
      <c r="F128" s="46">
        <v>21661.0</v>
      </c>
      <c r="G128" s="7"/>
      <c r="H128" s="8"/>
      <c r="I128" s="7"/>
      <c r="J128" s="7"/>
      <c r="K128" s="7"/>
      <c r="L128" s="7"/>
      <c r="M128" s="7"/>
      <c r="N128" s="7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ht="15.75" customHeight="1">
      <c r="A129" s="7"/>
      <c r="B129" s="7" t="s">
        <v>173</v>
      </c>
      <c r="C129" s="30">
        <v>0.05</v>
      </c>
      <c r="D129" s="48">
        <v>0.007</v>
      </c>
      <c r="E129" s="48">
        <v>0.036</v>
      </c>
      <c r="F129" s="48">
        <v>0.044</v>
      </c>
      <c r="G129" s="8"/>
      <c r="H129" s="8"/>
      <c r="I129" s="96"/>
      <c r="J129" s="96"/>
      <c r="K129" s="96"/>
      <c r="L129" s="96"/>
      <c r="M129" s="7"/>
      <c r="N129" s="7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ht="15.75" customHeight="1">
      <c r="A130" s="9"/>
      <c r="B130" s="9"/>
      <c r="C130" s="17"/>
      <c r="D130" s="7"/>
      <c r="E130" s="7"/>
      <c r="F130" s="7"/>
      <c r="G130" s="8"/>
      <c r="H130" s="8"/>
      <c r="I130" s="7"/>
      <c r="J130" s="7"/>
      <c r="K130" s="7"/>
      <c r="L130" s="7"/>
      <c r="M130" s="7"/>
      <c r="N130" s="7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ht="15.75" customHeight="1">
      <c r="A131" s="9" t="s">
        <v>174</v>
      </c>
      <c r="B131" s="9"/>
      <c r="C131" s="7"/>
      <c r="D131" s="7"/>
      <c r="E131" s="7"/>
      <c r="F131" s="7"/>
      <c r="G131" s="8"/>
      <c r="H131" s="97"/>
      <c r="I131" s="7"/>
      <c r="J131" s="7"/>
      <c r="K131" s="7"/>
      <c r="L131" s="7"/>
      <c r="M131" s="7"/>
      <c r="N131" s="7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ht="15.75" customHeight="1">
      <c r="A132" s="7"/>
      <c r="B132" s="7" t="s">
        <v>172</v>
      </c>
      <c r="C132" s="16">
        <v>83772.0</v>
      </c>
      <c r="D132" s="16">
        <v>81832.0</v>
      </c>
      <c r="E132" s="16">
        <v>76322.0</v>
      </c>
      <c r="F132" s="16">
        <v>67794.0</v>
      </c>
      <c r="G132" s="8"/>
      <c r="H132" s="8"/>
      <c r="I132" s="7"/>
      <c r="J132" s="7"/>
      <c r="K132" s="7"/>
      <c r="L132" s="7"/>
      <c r="M132" s="7"/>
      <c r="N132" s="7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ht="15.75" customHeight="1">
      <c r="A133" s="7"/>
      <c r="B133" s="7" t="s">
        <v>135</v>
      </c>
      <c r="C133" s="98">
        <v>0.02</v>
      </c>
      <c r="D133" s="14" t="s">
        <v>175</v>
      </c>
      <c r="E133" s="19">
        <v>0.1258</v>
      </c>
      <c r="F133" s="19">
        <v>0.209</v>
      </c>
      <c r="G133" s="8"/>
      <c r="H133" s="8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ht="15.75" customHeight="1">
      <c r="A134" s="7"/>
      <c r="B134" s="7" t="s">
        <v>176</v>
      </c>
      <c r="C134" s="53">
        <v>284.0</v>
      </c>
      <c r="D134" s="14">
        <v>259.0</v>
      </c>
      <c r="E134" s="14">
        <v>538.0</v>
      </c>
      <c r="F134" s="14">
        <v>947.0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ht="15.75" customHeight="1">
      <c r="A135" s="7"/>
      <c r="B135" s="7" t="s">
        <v>177</v>
      </c>
      <c r="C135" s="16">
        <v>362481.0</v>
      </c>
      <c r="D135" s="16">
        <v>336995.0</v>
      </c>
      <c r="E135" s="16">
        <v>614292.0</v>
      </c>
      <c r="F135" s="16">
        <v>814016.0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ht="15.75" customHeight="1">
      <c r="A136" s="7"/>
      <c r="B136" s="7" t="s">
        <v>178</v>
      </c>
      <c r="C136" s="18">
        <v>0.08</v>
      </c>
      <c r="D136" s="19">
        <v>-0.45</v>
      </c>
      <c r="E136" s="19">
        <v>-0.226</v>
      </c>
      <c r="F136" s="19">
        <v>0.072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ht="15.75" customHeight="1">
      <c r="A137" s="7"/>
      <c r="B137" s="7" t="s">
        <v>179</v>
      </c>
      <c r="C137" s="99">
        <v>1276.0</v>
      </c>
      <c r="D137" s="100">
        <v>999.91</v>
      </c>
      <c r="E137" s="100">
        <v>1141.81</v>
      </c>
      <c r="F137" s="100">
        <v>859.57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ht="15.75" customHeight="1">
      <c r="A138" s="7"/>
      <c r="B138" s="7" t="s">
        <v>180</v>
      </c>
      <c r="C138" s="53">
        <v>4.0</v>
      </c>
      <c r="D138" s="14">
        <v>40.0</v>
      </c>
      <c r="E138" s="14">
        <v>8.0</v>
      </c>
      <c r="F138" s="14">
        <v>12.0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ht="15.75" customHeight="1">
      <c r="A139" s="9"/>
      <c r="B139" s="9"/>
      <c r="C139" s="45"/>
      <c r="D139" s="9"/>
      <c r="E139" s="9"/>
      <c r="F139" s="9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ht="15.75" customHeight="1">
      <c r="A140" s="9" t="s">
        <v>181</v>
      </c>
      <c r="B140" s="9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ht="15.75" customHeight="1">
      <c r="A141" s="39">
        <v>1.0</v>
      </c>
      <c r="B141" s="7" t="s">
        <v>152</v>
      </c>
      <c r="C141" s="56">
        <v>4940.0</v>
      </c>
      <c r="D141" s="46">
        <v>3416.0</v>
      </c>
      <c r="E141" s="46">
        <v>6759.0</v>
      </c>
      <c r="F141" s="46">
        <v>6346.0</v>
      </c>
      <c r="G141" s="79"/>
      <c r="H141" s="8"/>
      <c r="I141" s="7"/>
      <c r="J141" s="7"/>
      <c r="K141" s="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ht="15.75" customHeight="1">
      <c r="A142" s="39">
        <v>2.0</v>
      </c>
      <c r="B142" s="7" t="s">
        <v>154</v>
      </c>
      <c r="C142" s="56">
        <v>1462.0</v>
      </c>
      <c r="D142" s="46">
        <v>1089.0</v>
      </c>
      <c r="E142" s="46">
        <v>2476.0</v>
      </c>
      <c r="F142" s="46">
        <v>2427.0</v>
      </c>
      <c r="G142" s="79"/>
      <c r="H142" s="8"/>
      <c r="I142" s="7"/>
      <c r="J142" s="7"/>
      <c r="K142" s="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ht="15.75" customHeight="1">
      <c r="A143" s="39">
        <v>3.0</v>
      </c>
      <c r="B143" s="7" t="s">
        <v>151</v>
      </c>
      <c r="C143" s="56">
        <v>1422.0</v>
      </c>
      <c r="D143" s="46">
        <v>935.0</v>
      </c>
      <c r="E143" s="46">
        <v>2123.0</v>
      </c>
      <c r="F143" s="46">
        <v>2002.0</v>
      </c>
      <c r="G143" s="79"/>
      <c r="H143" s="8"/>
      <c r="I143" s="7"/>
      <c r="J143" s="7"/>
      <c r="K143" s="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ht="15.75" customHeight="1">
      <c r="A144" s="39">
        <v>4.0</v>
      </c>
      <c r="B144" s="7" t="s">
        <v>150</v>
      </c>
      <c r="C144" s="56">
        <v>1337.0</v>
      </c>
      <c r="D144" s="46">
        <v>835.0</v>
      </c>
      <c r="E144" s="46">
        <v>1726.0</v>
      </c>
      <c r="F144" s="46">
        <v>1457.0</v>
      </c>
      <c r="G144" s="79"/>
      <c r="H144" s="8"/>
      <c r="I144" s="101"/>
      <c r="J144" s="101"/>
      <c r="K144" s="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ht="15.75" customHeight="1">
      <c r="A145" s="39">
        <v>5.0</v>
      </c>
      <c r="B145" s="7" t="s">
        <v>182</v>
      </c>
      <c r="C145" s="56">
        <v>1310.0</v>
      </c>
      <c r="D145" s="46">
        <v>957.0</v>
      </c>
      <c r="E145" s="46">
        <v>1523.0</v>
      </c>
      <c r="F145" s="46">
        <v>1412.0</v>
      </c>
      <c r="G145" s="79"/>
      <c r="H145" s="8"/>
      <c r="I145" s="78"/>
      <c r="J145" s="8"/>
      <c r="K145" s="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ht="15.75" customHeight="1">
      <c r="A146" s="7">
        <v>6.0</v>
      </c>
      <c r="B146" s="7" t="s">
        <v>153</v>
      </c>
      <c r="C146" s="15">
        <v>1096.0</v>
      </c>
      <c r="D146" s="102">
        <v>676.0</v>
      </c>
      <c r="E146" s="102">
        <v>1205.0</v>
      </c>
      <c r="F146" s="102">
        <v>1030.0</v>
      </c>
      <c r="G146" s="79"/>
      <c r="H146" s="8"/>
      <c r="I146" s="7"/>
      <c r="J146" s="7"/>
      <c r="K146" s="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ht="15.75" customHeight="1">
      <c r="A147" s="7">
        <v>7.0</v>
      </c>
      <c r="B147" s="7" t="s">
        <v>183</v>
      </c>
      <c r="C147" s="15">
        <v>914.0</v>
      </c>
      <c r="D147" s="102">
        <v>613.0</v>
      </c>
      <c r="E147" s="102">
        <v>1108.0</v>
      </c>
      <c r="F147" s="55">
        <v>994.0</v>
      </c>
      <c r="G147" s="7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ht="15.75" customHeight="1">
      <c r="A148" s="7">
        <v>8.0</v>
      </c>
      <c r="B148" s="7" t="s">
        <v>158</v>
      </c>
      <c r="C148" s="15">
        <v>883.0</v>
      </c>
      <c r="D148" s="102">
        <v>588.0</v>
      </c>
      <c r="E148" s="102">
        <v>1118.0</v>
      </c>
      <c r="F148" s="55">
        <v>976.0</v>
      </c>
      <c r="G148" s="7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ht="15.75" customHeight="1">
      <c r="A149" s="7">
        <v>9.0</v>
      </c>
      <c r="B149" s="7" t="s">
        <v>155</v>
      </c>
      <c r="C149" s="54">
        <v>829.0</v>
      </c>
      <c r="D149" s="55">
        <v>371.0</v>
      </c>
      <c r="E149" s="55">
        <v>840.0</v>
      </c>
      <c r="F149" s="55">
        <v>737.0</v>
      </c>
      <c r="G149" s="7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ht="15.75" customHeight="1">
      <c r="A150" s="7">
        <v>10.0</v>
      </c>
      <c r="B150" s="7" t="s">
        <v>184</v>
      </c>
      <c r="C150" s="54">
        <v>659.0</v>
      </c>
      <c r="D150" s="55">
        <v>372.0</v>
      </c>
      <c r="E150" s="55">
        <v>827.0</v>
      </c>
      <c r="F150" s="55">
        <v>714.0</v>
      </c>
      <c r="G150" s="7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ht="15.75" customHeight="1">
      <c r="A151" s="9"/>
      <c r="B151" s="9"/>
      <c r="C151" s="9"/>
      <c r="D151" s="9"/>
      <c r="E151" s="9"/>
      <c r="F151" s="9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ht="15.75" customHeight="1">
      <c r="A152" s="9" t="s">
        <v>185</v>
      </c>
      <c r="B152" s="9"/>
      <c r="C152" s="7"/>
      <c r="D152" s="7"/>
      <c r="E152" s="7"/>
      <c r="F152" s="7"/>
      <c r="G152" s="7"/>
      <c r="H152" s="103" t="s">
        <v>161</v>
      </c>
      <c r="I152" s="103" t="s">
        <v>186</v>
      </c>
      <c r="J152" s="43" t="s">
        <v>163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ht="15.75" customHeight="1">
      <c r="A153" s="7"/>
      <c r="B153" s="7" t="s">
        <v>166</v>
      </c>
      <c r="C153" s="56">
        <v>2081691.0</v>
      </c>
      <c r="D153" s="15">
        <v>4933281.0</v>
      </c>
      <c r="E153" s="53">
        <v>1.3450731E7</v>
      </c>
      <c r="F153" s="56">
        <v>379679.0</v>
      </c>
      <c r="G153" s="91"/>
      <c r="H153" s="15">
        <v>1430912.0</v>
      </c>
      <c r="I153" s="15">
        <v>650779.0</v>
      </c>
      <c r="J153" s="53">
        <v>2081691.0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ht="15.75" customHeight="1">
      <c r="A154" s="7"/>
      <c r="B154" s="7" t="s">
        <v>168</v>
      </c>
      <c r="C154" s="92">
        <v>3.52</v>
      </c>
      <c r="D154" s="12">
        <v>0.67</v>
      </c>
      <c r="E154" s="12">
        <v>0.84</v>
      </c>
      <c r="F154" s="92">
        <v>0.3</v>
      </c>
      <c r="G154" s="91"/>
      <c r="H154" s="12">
        <v>1.02</v>
      </c>
      <c r="I154" s="12">
        <v>2.5</v>
      </c>
      <c r="J154" s="89">
        <v>3.52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ht="15.75" customHeight="1">
      <c r="A155" s="9"/>
      <c r="B155" s="7"/>
      <c r="C155" s="17"/>
      <c r="D155" s="17"/>
      <c r="E155" s="17"/>
      <c r="F155" s="17"/>
      <c r="G155" s="91"/>
      <c r="H155" s="104"/>
      <c r="I155" s="17"/>
      <c r="J155" s="10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ht="15.75" customHeight="1">
      <c r="A156" s="9" t="s">
        <v>187</v>
      </c>
      <c r="B156" s="7"/>
      <c r="C156" s="7"/>
      <c r="D156" s="7"/>
      <c r="E156" s="7"/>
      <c r="F156" s="7"/>
      <c r="G156" s="91"/>
      <c r="H156" s="103" t="s">
        <v>161</v>
      </c>
      <c r="I156" s="103" t="s">
        <v>186</v>
      </c>
      <c r="J156" s="43" t="s">
        <v>163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ht="15.75" customHeight="1">
      <c r="A157" s="7"/>
      <c r="B157" s="7" t="s">
        <v>188</v>
      </c>
      <c r="C157" s="15">
        <v>3424.0</v>
      </c>
      <c r="D157" s="56">
        <v>438800.0</v>
      </c>
      <c r="E157" s="56">
        <v>36564.0</v>
      </c>
      <c r="F157" s="56">
        <v>204.0</v>
      </c>
      <c r="G157" s="91"/>
      <c r="H157" s="53">
        <v>0.0</v>
      </c>
      <c r="I157" s="15">
        <v>3424.0</v>
      </c>
      <c r="J157" s="53">
        <v>3424.0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ht="15.75" customHeight="1">
      <c r="A158" s="7"/>
      <c r="B158" s="7" t="s">
        <v>189</v>
      </c>
      <c r="C158" s="15">
        <v>31755.0</v>
      </c>
      <c r="D158" s="20">
        <v>2900000.0</v>
      </c>
      <c r="E158" s="56">
        <v>3052927.0</v>
      </c>
      <c r="F158" s="21"/>
      <c r="G158" s="91"/>
      <c r="H158" s="53">
        <v>0.0</v>
      </c>
      <c r="I158" s="15">
        <v>31755.0</v>
      </c>
      <c r="J158" s="89">
        <v>31755.0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ht="15.75" customHeight="1">
      <c r="A159" s="7"/>
      <c r="B159" s="7" t="s">
        <v>190</v>
      </c>
      <c r="C159" s="53">
        <v>429.0</v>
      </c>
      <c r="D159" s="53">
        <v>412.0</v>
      </c>
      <c r="E159" s="53">
        <v>382.0</v>
      </c>
      <c r="F159" s="53">
        <v>360.0</v>
      </c>
      <c r="G159" s="91"/>
      <c r="H159" s="53">
        <v>0.0</v>
      </c>
      <c r="I159" s="104"/>
      <c r="J159" s="53" t="s">
        <v>191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ht="15.75" customHeight="1">
      <c r="A160" s="7"/>
      <c r="B160" s="7" t="s">
        <v>192</v>
      </c>
      <c r="C160" s="15">
        <v>7604881.0</v>
      </c>
      <c r="D160" s="56">
        <v>5739011.0</v>
      </c>
      <c r="E160" s="56">
        <v>2066841.0</v>
      </c>
      <c r="F160" s="56">
        <v>1356167.0</v>
      </c>
      <c r="G160" s="91"/>
      <c r="H160" s="15">
        <v>7604881.0</v>
      </c>
      <c r="I160" s="104"/>
      <c r="J160" s="89">
        <v>7604881.0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ht="15.75" customHeight="1">
      <c r="A161" s="9" t="s">
        <v>193</v>
      </c>
      <c r="C161" s="9"/>
      <c r="D161" s="9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ht="15.75" customHeight="1">
      <c r="A162" s="7"/>
      <c r="B162" s="7" t="s">
        <v>194</v>
      </c>
      <c r="C162" s="53">
        <v>20.0</v>
      </c>
      <c r="D162" s="14">
        <v>23.0</v>
      </c>
      <c r="E162" s="14">
        <v>20.0</v>
      </c>
      <c r="F162" s="14">
        <v>46.0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ht="15.75" customHeight="1">
      <c r="A163" s="7"/>
      <c r="B163" s="7" t="s">
        <v>195</v>
      </c>
      <c r="C163" s="15">
        <v>188.0</v>
      </c>
      <c r="D163" s="16">
        <v>179.0</v>
      </c>
      <c r="E163" s="16">
        <v>152.0</v>
      </c>
      <c r="F163" s="16">
        <v>2800.0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ht="15.75" customHeight="1">
      <c r="A164" s="7"/>
      <c r="B164" s="7" t="s">
        <v>196</v>
      </c>
      <c r="C164" s="15">
        <v>262.0</v>
      </c>
      <c r="D164" s="16">
        <v>291.0</v>
      </c>
      <c r="E164" s="16">
        <v>487.0</v>
      </c>
      <c r="F164" s="16">
        <v>17571.0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ht="15.75" customHeight="1">
      <c r="A165" s="7"/>
      <c r="B165" s="7" t="s">
        <v>197</v>
      </c>
      <c r="C165" s="15">
        <v>16561.0</v>
      </c>
      <c r="D165" s="16">
        <v>18462.0</v>
      </c>
      <c r="E165" s="16">
        <v>15343.0</v>
      </c>
      <c r="F165" s="16">
        <v>25728.0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ht="15.75" customHeight="1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ht="15.75" customHeight="1">
      <c r="A167" s="7"/>
      <c r="C167" s="11" t="s">
        <v>4</v>
      </c>
      <c r="D167" s="6" t="s">
        <v>5</v>
      </c>
      <c r="E167" s="6" t="s">
        <v>6</v>
      </c>
      <c r="F167" s="6" t="s">
        <v>7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ht="15.75" customHeight="1">
      <c r="A168" s="9" t="s">
        <v>198</v>
      </c>
      <c r="C168" s="24" t="s">
        <v>199</v>
      </c>
      <c r="D168" s="7" t="s">
        <v>200</v>
      </c>
      <c r="E168" s="7" t="s">
        <v>200</v>
      </c>
      <c r="F168" s="7" t="s">
        <v>201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ht="15.75" customHeight="1">
      <c r="A169" s="9" t="s">
        <v>202</v>
      </c>
      <c r="C169" s="14"/>
      <c r="D169" s="14"/>
      <c r="E169" s="14"/>
      <c r="F169" s="14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ht="15.75" customHeight="1">
      <c r="A170" s="9" t="s">
        <v>203</v>
      </c>
      <c r="C170" s="16"/>
      <c r="D170" s="16">
        <v>4120.0</v>
      </c>
      <c r="E170" s="16">
        <v>28979.0</v>
      </c>
      <c r="F170" s="16">
        <v>53431.0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ht="15.75" customHeight="1">
      <c r="A171" s="55" t="s">
        <v>204</v>
      </c>
      <c r="B171" s="105" t="s">
        <v>205</v>
      </c>
      <c r="C171" s="106" t="s">
        <v>206</v>
      </c>
      <c r="D171" s="107" t="s">
        <v>207</v>
      </c>
      <c r="E171" s="107" t="s">
        <v>208</v>
      </c>
      <c r="F171" s="108" t="s">
        <v>209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ht="15.75" customHeight="1">
      <c r="A172" s="55" t="s">
        <v>204</v>
      </c>
      <c r="B172" s="55" t="s">
        <v>210</v>
      </c>
      <c r="C172" s="106">
        <v>952.0</v>
      </c>
      <c r="D172" s="107" t="s">
        <v>211</v>
      </c>
      <c r="E172" s="107" t="s">
        <v>212</v>
      </c>
      <c r="F172" s="107" t="s">
        <v>209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ht="15.75" customHeight="1">
      <c r="A173" s="55" t="s">
        <v>213</v>
      </c>
      <c r="B173" s="105" t="s">
        <v>214</v>
      </c>
      <c r="C173" s="109">
        <v>1500.0</v>
      </c>
      <c r="D173" s="107" t="s">
        <v>215</v>
      </c>
      <c r="E173" s="108" t="s">
        <v>209</v>
      </c>
      <c r="F173" s="107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ht="15.75" customHeight="1">
      <c r="A174" s="55" t="s">
        <v>213</v>
      </c>
      <c r="B174" s="105" t="s">
        <v>216</v>
      </c>
      <c r="C174" s="110"/>
      <c r="D174" s="110" t="s">
        <v>217</v>
      </c>
      <c r="E174" s="110" t="s">
        <v>218</v>
      </c>
      <c r="F174" s="110" t="s">
        <v>219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ht="15.75" customHeight="1">
      <c r="A175" s="55" t="s">
        <v>213</v>
      </c>
      <c r="B175" s="105" t="s">
        <v>220</v>
      </c>
      <c r="C175" s="110"/>
      <c r="D175" s="110" t="s">
        <v>217</v>
      </c>
      <c r="E175" s="110" t="s">
        <v>221</v>
      </c>
      <c r="F175" s="110" t="s">
        <v>209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ht="15.75" customHeight="1">
      <c r="A176" s="55" t="s">
        <v>213</v>
      </c>
      <c r="B176" s="105" t="s">
        <v>222</v>
      </c>
      <c r="C176" s="110"/>
      <c r="D176" s="110" t="s">
        <v>217</v>
      </c>
      <c r="E176" s="107" t="s">
        <v>223</v>
      </c>
      <c r="F176" s="107" t="s">
        <v>209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ht="15.75" customHeight="1">
      <c r="A177" s="55" t="s">
        <v>213</v>
      </c>
      <c r="B177" s="105" t="s">
        <v>224</v>
      </c>
      <c r="C177" s="111"/>
      <c r="D177" s="110" t="s">
        <v>217</v>
      </c>
      <c r="E177" s="107" t="s">
        <v>225</v>
      </c>
      <c r="F177" s="107" t="s">
        <v>209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ht="15.75" customHeight="1">
      <c r="A178" s="105" t="s">
        <v>213</v>
      </c>
      <c r="B178" s="105" t="s">
        <v>226</v>
      </c>
      <c r="C178" s="110"/>
      <c r="D178" s="110"/>
      <c r="E178" s="107"/>
      <c r="F178" s="10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ht="15.75" customHeight="1">
      <c r="A179" s="105" t="s">
        <v>213</v>
      </c>
      <c r="B179" s="105" t="s">
        <v>227</v>
      </c>
      <c r="C179" s="112">
        <v>4000.0</v>
      </c>
      <c r="D179" s="110"/>
      <c r="E179" s="107"/>
      <c r="F179" s="10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ht="15.75" customHeight="1">
      <c r="A180" s="105" t="s">
        <v>228</v>
      </c>
      <c r="B180" s="105" t="s">
        <v>229</v>
      </c>
      <c r="C180" s="112" t="s">
        <v>230</v>
      </c>
      <c r="D180" s="110"/>
      <c r="E180" s="107"/>
      <c r="F180" s="10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ht="15.75" customHeight="1">
      <c r="A181" s="105" t="s">
        <v>213</v>
      </c>
      <c r="B181" s="105" t="s">
        <v>231</v>
      </c>
      <c r="C181" s="113">
        <v>602.0</v>
      </c>
      <c r="D181" s="110"/>
      <c r="E181" s="107"/>
      <c r="F181" s="107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ht="15.75" customHeight="1">
      <c r="A182" s="55" t="s">
        <v>232</v>
      </c>
      <c r="B182" s="105" t="s">
        <v>233</v>
      </c>
      <c r="C182" s="110"/>
      <c r="D182" s="110" t="s">
        <v>234</v>
      </c>
      <c r="E182" s="107" t="s">
        <v>208</v>
      </c>
      <c r="F182" s="107" t="s">
        <v>235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ht="15.75" customHeight="1">
      <c r="A183" s="114" t="s">
        <v>232</v>
      </c>
      <c r="B183" s="115" t="s">
        <v>236</v>
      </c>
      <c r="C183" s="116" t="s">
        <v>206</v>
      </c>
      <c r="D183" s="117" t="s">
        <v>237</v>
      </c>
      <c r="E183" s="117" t="s">
        <v>238</v>
      </c>
      <c r="F183" s="10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ht="15.75" customHeight="1">
      <c r="A184" s="55" t="s">
        <v>232</v>
      </c>
      <c r="B184" s="105" t="s">
        <v>239</v>
      </c>
      <c r="C184" s="110"/>
      <c r="D184" s="110" t="s">
        <v>217</v>
      </c>
      <c r="E184" s="107" t="s">
        <v>206</v>
      </c>
      <c r="F184" s="107" t="s">
        <v>206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ht="15.75" customHeight="1">
      <c r="A185" s="55" t="s">
        <v>232</v>
      </c>
      <c r="B185" s="105" t="s">
        <v>240</v>
      </c>
      <c r="C185" s="112" t="s">
        <v>241</v>
      </c>
      <c r="D185" s="110" t="s">
        <v>217</v>
      </c>
      <c r="E185" s="107" t="s">
        <v>242</v>
      </c>
      <c r="F185" s="107" t="s">
        <v>209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ht="15.75" customHeight="1">
      <c r="A186" s="55" t="s">
        <v>232</v>
      </c>
      <c r="B186" s="105" t="s">
        <v>243</v>
      </c>
      <c r="C186" s="112">
        <v>3841.0</v>
      </c>
      <c r="D186" s="110" t="s">
        <v>217</v>
      </c>
      <c r="E186" s="108" t="s">
        <v>244</v>
      </c>
      <c r="F186" s="108" t="s">
        <v>245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ht="15.75" customHeight="1">
      <c r="A187" s="55" t="s">
        <v>232</v>
      </c>
      <c r="B187" s="105" t="s">
        <v>246</v>
      </c>
      <c r="C187" s="112">
        <v>2670.0</v>
      </c>
      <c r="D187" s="110" t="s">
        <v>217</v>
      </c>
      <c r="E187" s="107" t="s">
        <v>208</v>
      </c>
      <c r="F187" s="107" t="s">
        <v>247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ht="15.75" customHeight="1">
      <c r="A188" s="55" t="s">
        <v>232</v>
      </c>
      <c r="B188" s="105" t="s">
        <v>248</v>
      </c>
      <c r="C188" s="112" t="s">
        <v>206</v>
      </c>
      <c r="D188" s="110" t="s">
        <v>217</v>
      </c>
      <c r="E188" s="107" t="s">
        <v>208</v>
      </c>
      <c r="F188" s="107" t="s">
        <v>209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ht="15.75" customHeight="1">
      <c r="A189" s="105" t="s">
        <v>232</v>
      </c>
      <c r="B189" s="105" t="s">
        <v>249</v>
      </c>
      <c r="C189" s="112">
        <v>586.0</v>
      </c>
      <c r="D189" s="110"/>
      <c r="E189" s="107"/>
      <c r="F189" s="107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ht="15.75" customHeight="1">
      <c r="A190" s="55" t="s">
        <v>232</v>
      </c>
      <c r="B190" s="105" t="s">
        <v>250</v>
      </c>
      <c r="C190" s="110"/>
      <c r="D190" s="110" t="s">
        <v>217</v>
      </c>
      <c r="E190" s="107" t="s">
        <v>208</v>
      </c>
      <c r="F190" s="107" t="s">
        <v>251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ht="15.75" customHeight="1">
      <c r="A191" s="105" t="s">
        <v>232</v>
      </c>
      <c r="B191" s="105" t="s">
        <v>252</v>
      </c>
      <c r="C191" s="110"/>
      <c r="D191" s="110"/>
      <c r="E191" s="107"/>
      <c r="F191" s="107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ht="15.75" customHeight="1">
      <c r="A192" s="7"/>
      <c r="B192" s="7"/>
      <c r="C192" s="39"/>
      <c r="D192" s="39"/>
      <c r="E192" s="39"/>
      <c r="F192" s="39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ht="15.75" customHeight="1">
      <c r="A193" s="7"/>
      <c r="B193" s="7"/>
      <c r="C193" s="39"/>
      <c r="D193" s="39"/>
      <c r="E193" s="39"/>
      <c r="F193" s="39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ht="15.75" customHeight="1">
      <c r="A194" s="7"/>
      <c r="B194" s="7"/>
      <c r="C194" s="39"/>
      <c r="D194" s="39"/>
      <c r="E194" s="39"/>
      <c r="F194" s="39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ht="15.75" customHeight="1">
      <c r="A195" s="10" t="s">
        <v>253</v>
      </c>
      <c r="C195" s="9"/>
      <c r="D195" s="9"/>
      <c r="E195" s="9"/>
      <c r="F195" s="9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ht="15.75" customHeight="1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ht="15.75" customHeight="1">
      <c r="A197" s="9" t="s">
        <v>254</v>
      </c>
      <c r="C197" s="9"/>
      <c r="D197" s="9"/>
      <c r="E197" s="9"/>
      <c r="F197" s="9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ht="15.75" customHeight="1">
      <c r="A198" s="7"/>
      <c r="B198" s="7" t="s">
        <v>8</v>
      </c>
      <c r="C198" s="118">
        <v>33312.0</v>
      </c>
      <c r="D198" s="119">
        <v>40787.0</v>
      </c>
      <c r="E198" s="119">
        <v>55588.0</v>
      </c>
      <c r="F198" s="119">
        <v>64931.0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ht="15.75" customHeight="1">
      <c r="A199" s="7"/>
      <c r="B199" s="7" t="s">
        <v>255</v>
      </c>
      <c r="C199" s="118">
        <v>6130.0</v>
      </c>
      <c r="D199" s="119">
        <v>8900.0</v>
      </c>
      <c r="E199" s="119">
        <v>500.0</v>
      </c>
      <c r="F199" s="119">
        <v>15500.0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ht="15.75" customHeight="1">
      <c r="A200" s="7"/>
      <c r="B200" s="7" t="s">
        <v>256</v>
      </c>
      <c r="C200" s="14"/>
      <c r="D200" s="14"/>
      <c r="E200" s="14" t="s">
        <v>10</v>
      </c>
      <c r="F200" s="55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ht="15.75" customHeight="1">
      <c r="A201" s="7"/>
      <c r="C201" s="9"/>
      <c r="D201" s="9"/>
      <c r="E201" s="9"/>
      <c r="F201" s="9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ht="15.75" customHeight="1">
      <c r="A202" s="9" t="s">
        <v>257</v>
      </c>
      <c r="C202" s="9"/>
      <c r="D202" s="9"/>
      <c r="E202" s="9"/>
      <c r="F202" s="9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ht="15.75" customHeight="1">
      <c r="A203" s="7"/>
      <c r="B203" s="7" t="s">
        <v>258</v>
      </c>
      <c r="C203" s="84">
        <v>123.0</v>
      </c>
      <c r="D203" s="14">
        <v>102.0</v>
      </c>
      <c r="E203" s="14">
        <v>255.0</v>
      </c>
      <c r="F203" s="14">
        <v>338.0</v>
      </c>
      <c r="G203" s="8" t="s">
        <v>259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ht="15.75" customHeight="1">
      <c r="A204" s="7"/>
      <c r="B204" s="7" t="s">
        <v>260</v>
      </c>
      <c r="C204" s="86">
        <v>37238.0</v>
      </c>
      <c r="D204" s="16">
        <v>27526.0</v>
      </c>
      <c r="E204" s="16">
        <v>75687.0</v>
      </c>
      <c r="F204" s="16">
        <v>112627.0</v>
      </c>
      <c r="G204" s="27" t="s">
        <v>261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ht="15.75" customHeight="1">
      <c r="A205" s="7"/>
      <c r="B205" s="7" t="s">
        <v>262</v>
      </c>
      <c r="C205" s="120">
        <v>18041.0</v>
      </c>
      <c r="D205" s="121">
        <v>20503.0</v>
      </c>
      <c r="E205" s="121">
        <v>9333.0</v>
      </c>
      <c r="F205" s="121">
        <v>11930.0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ht="15.75" customHeight="1">
      <c r="A206" s="9"/>
      <c r="B206" s="9"/>
      <c r="C206" s="39"/>
      <c r="D206" s="39"/>
      <c r="E206" s="39"/>
      <c r="F206" s="39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ht="15.75" customHeight="1">
      <c r="A207" s="9" t="s">
        <v>263</v>
      </c>
      <c r="C207" s="39"/>
      <c r="D207" s="39"/>
      <c r="E207" s="39"/>
      <c r="F207" s="39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ht="15.75" customHeight="1">
      <c r="A208" s="7"/>
      <c r="B208" s="7" t="s">
        <v>264</v>
      </c>
      <c r="C208" s="84">
        <v>29.0</v>
      </c>
      <c r="D208" s="14">
        <v>13.0</v>
      </c>
      <c r="E208" s="14">
        <v>52.0</v>
      </c>
      <c r="F208" s="14">
        <v>76.0</v>
      </c>
      <c r="G208" s="8" t="s">
        <v>265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ht="15.75" customHeight="1">
      <c r="A209" s="7"/>
      <c r="B209" s="7" t="s">
        <v>266</v>
      </c>
      <c r="C209" s="86">
        <v>3336.0</v>
      </c>
      <c r="D209" s="16">
        <v>2386.0</v>
      </c>
      <c r="E209" s="16">
        <v>12687.0</v>
      </c>
      <c r="F209" s="16">
        <v>19009.0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ht="15.75" customHeight="1">
      <c r="A210" s="7"/>
      <c r="B210" s="7" t="s">
        <v>267</v>
      </c>
      <c r="C210" s="86">
        <v>3240.0</v>
      </c>
      <c r="D210" s="16">
        <v>2954.0</v>
      </c>
      <c r="E210" s="16">
        <v>5886.0</v>
      </c>
      <c r="F210" s="16">
        <v>9284.0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ht="15.75" customHeight="1">
      <c r="A211" s="7"/>
      <c r="B211" s="7" t="s">
        <v>268</v>
      </c>
      <c r="C211" s="122">
        <v>1553704.0</v>
      </c>
      <c r="D211" s="52">
        <v>354714.0</v>
      </c>
      <c r="E211" s="52">
        <v>2709968.0</v>
      </c>
      <c r="F211" s="52">
        <v>4020845.0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ht="15.75" customHeight="1">
      <c r="A212" s="7"/>
      <c r="C212" s="9"/>
      <c r="D212" s="9"/>
      <c r="E212" s="9"/>
      <c r="F212" s="9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ht="15.75" customHeight="1">
      <c r="A213" s="9" t="s">
        <v>269</v>
      </c>
      <c r="C213" s="9"/>
      <c r="D213" s="9"/>
      <c r="E213" s="9"/>
      <c r="F213" s="9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ht="15.75" customHeight="1">
      <c r="A214" s="7"/>
      <c r="B214" s="7" t="s">
        <v>270</v>
      </c>
      <c r="C214" s="84">
        <v>169.0</v>
      </c>
      <c r="D214" s="14">
        <v>72.0</v>
      </c>
      <c r="E214" s="14">
        <v>252.0</v>
      </c>
      <c r="F214" s="14">
        <v>138.0</v>
      </c>
      <c r="G214" s="8" t="s">
        <v>271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ht="15.75" customHeight="1">
      <c r="A215" s="7"/>
      <c r="B215" s="7" t="s">
        <v>272</v>
      </c>
      <c r="C215" s="86">
        <v>61846.0</v>
      </c>
      <c r="D215" s="16">
        <v>29586.0</v>
      </c>
      <c r="E215" s="16">
        <v>89568.0</v>
      </c>
      <c r="F215" s="16">
        <v>50687.0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ht="15.75" customHeight="1">
      <c r="A216" s="7"/>
      <c r="B216" s="7" t="s">
        <v>273</v>
      </c>
      <c r="C216" s="86">
        <v>25952.0</v>
      </c>
      <c r="D216" s="16">
        <v>9812.0</v>
      </c>
      <c r="E216" s="16">
        <v>38196.0</v>
      </c>
      <c r="F216" s="16">
        <v>19392.0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ht="15.75" customHeight="1">
      <c r="A217" s="9" t="s">
        <v>274</v>
      </c>
      <c r="C217" s="9"/>
      <c r="D217" s="9"/>
      <c r="E217" s="9"/>
      <c r="F217" s="9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ht="15.75" customHeight="1">
      <c r="A218" s="7"/>
      <c r="B218" s="7" t="s">
        <v>264</v>
      </c>
      <c r="C218" s="84">
        <v>29.0</v>
      </c>
      <c r="D218" s="14">
        <v>9.0</v>
      </c>
      <c r="E218" s="14">
        <v>43.0</v>
      </c>
      <c r="F218" s="14">
        <v>72.0</v>
      </c>
      <c r="G218" s="8" t="s">
        <v>275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ht="15.75" customHeight="1">
      <c r="A219" s="7"/>
      <c r="B219" s="7" t="s">
        <v>276</v>
      </c>
      <c r="C219" s="86">
        <v>9088.0</v>
      </c>
      <c r="D219" s="16">
        <v>1287.0</v>
      </c>
      <c r="E219" s="16">
        <v>10952.0</v>
      </c>
      <c r="F219" s="16">
        <v>14165.0</v>
      </c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ht="15.75" customHeight="1">
      <c r="A220" s="7"/>
      <c r="B220" s="7" t="s">
        <v>277</v>
      </c>
      <c r="C220" s="86">
        <v>4263.0</v>
      </c>
      <c r="D220" s="16">
        <v>516.0</v>
      </c>
      <c r="E220" s="16">
        <v>6624.0</v>
      </c>
      <c r="F220" s="16">
        <v>17042.0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ht="15.75" customHeight="1">
      <c r="A221" s="7"/>
      <c r="B221" s="7" t="s">
        <v>278</v>
      </c>
      <c r="C221" s="122">
        <v>1865441.0</v>
      </c>
      <c r="D221" s="52">
        <v>325412.0</v>
      </c>
      <c r="E221" s="52">
        <v>2478418.0</v>
      </c>
      <c r="F221" s="52">
        <v>2890991.0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ht="15.75" customHeight="1">
      <c r="A222" s="7"/>
      <c r="C222" s="9"/>
      <c r="D222" s="9"/>
      <c r="E222" s="9"/>
      <c r="F222" s="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ht="15.75" customHeight="1">
      <c r="A223" s="7"/>
      <c r="C223" s="9"/>
      <c r="D223" s="9"/>
      <c r="E223" s="9"/>
      <c r="F223" s="9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ht="15.75" customHeight="1">
      <c r="A224" s="9" t="s">
        <v>279</v>
      </c>
      <c r="C224" s="9"/>
      <c r="D224" s="9"/>
      <c r="E224" s="9"/>
      <c r="F224" s="9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ht="15.75" customHeight="1">
      <c r="A225" s="7"/>
      <c r="B225" s="7" t="s">
        <v>258</v>
      </c>
      <c r="C225" s="84">
        <v>295.0</v>
      </c>
      <c r="D225" s="14">
        <v>102.0</v>
      </c>
      <c r="E225" s="14">
        <v>255.0</v>
      </c>
      <c r="F225" s="14">
        <v>338.0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ht="15.75" customHeight="1">
      <c r="A226" s="7"/>
      <c r="B226" s="7" t="s">
        <v>264</v>
      </c>
      <c r="C226" s="123">
        <v>29.0</v>
      </c>
      <c r="D226" s="29">
        <v>13.0</v>
      </c>
      <c r="E226" s="29">
        <v>52.0</v>
      </c>
      <c r="F226" s="14">
        <v>76.0</v>
      </c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ht="15.75" customHeight="1">
      <c r="A227" s="7"/>
      <c r="B227" s="7" t="s">
        <v>276</v>
      </c>
      <c r="C227" s="86">
        <v>3336.0</v>
      </c>
      <c r="D227" s="16">
        <v>2386.0</v>
      </c>
      <c r="E227" s="16">
        <v>12687.0</v>
      </c>
      <c r="F227" s="16">
        <v>16569.0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ht="15.75" customHeight="1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ht="15.75" customHeight="1">
      <c r="A229" s="9"/>
      <c r="B229" s="7"/>
      <c r="C229" s="7"/>
      <c r="D229" s="7"/>
      <c r="E229" s="7"/>
      <c r="F229" s="7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ht="15.75" customHeight="1">
      <c r="A230" s="10" t="s">
        <v>280</v>
      </c>
      <c r="B230" s="7"/>
      <c r="C230" s="7"/>
      <c r="D230" s="7"/>
      <c r="E230" s="7"/>
      <c r="F230" s="7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ht="15.75" customHeight="1">
      <c r="A231" s="9" t="s">
        <v>281</v>
      </c>
      <c r="C231" s="86">
        <v>25779.0</v>
      </c>
      <c r="D231" s="16">
        <v>112000.0</v>
      </c>
      <c r="E231" s="16">
        <v>234534.0</v>
      </c>
      <c r="F231" s="16">
        <v>235445.0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ht="15.75" customHeight="1">
      <c r="A232" s="9" t="s">
        <v>282</v>
      </c>
      <c r="C232" s="9"/>
      <c r="D232" s="9"/>
      <c r="E232" s="9"/>
      <c r="F232" s="9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ht="15.75" customHeight="1">
      <c r="A233" s="7"/>
      <c r="B233" s="7" t="s">
        <v>283</v>
      </c>
      <c r="C233" s="84">
        <v>3.0</v>
      </c>
      <c r="D233" s="14">
        <v>0.0</v>
      </c>
      <c r="E233" s="14">
        <v>0.0</v>
      </c>
      <c r="F233" s="14">
        <v>0.0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ht="15.75" customHeight="1">
      <c r="A234" s="7"/>
      <c r="B234" s="7" t="s">
        <v>284</v>
      </c>
      <c r="C234" s="84">
        <v>1.0</v>
      </c>
      <c r="D234" s="14">
        <v>5.0</v>
      </c>
      <c r="E234" s="14">
        <v>6.0</v>
      </c>
      <c r="F234" s="14">
        <v>9.0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ht="15.75" customHeight="1">
      <c r="A235" s="7"/>
      <c r="B235" s="7" t="s">
        <v>285</v>
      </c>
      <c r="C235" s="84">
        <v>203.0</v>
      </c>
      <c r="D235" s="14">
        <v>245.0</v>
      </c>
      <c r="E235" s="14">
        <v>129.0</v>
      </c>
      <c r="F235" s="14">
        <v>156.0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ht="15.75" customHeight="1">
      <c r="A236" s="7"/>
      <c r="B236" s="7" t="s">
        <v>286</v>
      </c>
      <c r="C236" s="84">
        <v>203.0</v>
      </c>
      <c r="D236" s="14">
        <v>245.0</v>
      </c>
      <c r="E236" s="14">
        <v>129.0</v>
      </c>
      <c r="F236" s="14">
        <v>156.0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ht="15.75" customHeight="1">
      <c r="A237" s="7"/>
      <c r="B237" s="7" t="s">
        <v>287</v>
      </c>
      <c r="C237" s="84">
        <v>117.0</v>
      </c>
      <c r="D237" s="14">
        <v>175.0</v>
      </c>
      <c r="E237" s="14">
        <v>290.0</v>
      </c>
      <c r="F237" s="14">
        <v>505.0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ht="15.75" customHeight="1">
      <c r="A238" s="9"/>
      <c r="B238" s="9"/>
      <c r="C238" s="9"/>
      <c r="D238" s="9"/>
      <c r="E238" s="9"/>
      <c r="F238" s="9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ht="15.75" customHeight="1">
      <c r="A239" s="9" t="s">
        <v>288</v>
      </c>
      <c r="C239" s="9"/>
      <c r="D239" s="9"/>
      <c r="E239" s="9"/>
      <c r="F239" s="9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ht="15.75" customHeight="1">
      <c r="A240" s="7"/>
      <c r="B240" s="7" t="s">
        <v>289</v>
      </c>
      <c r="C240" s="84">
        <v>1.0</v>
      </c>
      <c r="D240" s="14">
        <v>4.0</v>
      </c>
      <c r="E240" s="14">
        <v>2.0</v>
      </c>
      <c r="F240" s="14">
        <v>1.0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ht="15.75" customHeight="1">
      <c r="A241" s="7"/>
      <c r="B241" s="7" t="s">
        <v>290</v>
      </c>
      <c r="C241" s="84">
        <v>1.0</v>
      </c>
      <c r="D241" s="14">
        <v>6.0</v>
      </c>
      <c r="E241" s="14">
        <v>4.0</v>
      </c>
      <c r="F241" s="14">
        <v>3.0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ht="15.75" customHeight="1">
      <c r="A242" s="9" t="s">
        <v>291</v>
      </c>
      <c r="C242" s="84">
        <v>1.0</v>
      </c>
      <c r="D242" s="14">
        <v>3.0</v>
      </c>
      <c r="E242" s="14">
        <v>3.0</v>
      </c>
      <c r="F242" s="14">
        <v>14.0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ht="15.75" customHeight="1">
      <c r="A243" s="9" t="s">
        <v>292</v>
      </c>
      <c r="C243" s="84">
        <v>2.0</v>
      </c>
      <c r="D243" s="14">
        <v>5.0</v>
      </c>
      <c r="E243" s="14">
        <v>14.0</v>
      </c>
      <c r="F243" s="14">
        <v>14.0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ht="15.75" customHeight="1">
      <c r="A244" s="9" t="s">
        <v>293</v>
      </c>
      <c r="C244" s="9"/>
      <c r="D244" s="9"/>
      <c r="E244" s="9"/>
      <c r="F244" s="9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ht="15.75" customHeight="1">
      <c r="A245" s="7"/>
      <c r="B245" s="8" t="s">
        <v>294</v>
      </c>
      <c r="C245" s="84">
        <v>25.0</v>
      </c>
      <c r="D245" s="14">
        <v>25.0</v>
      </c>
      <c r="E245" s="14">
        <v>25.0</v>
      </c>
      <c r="F245" s="14">
        <v>20.0</v>
      </c>
      <c r="G245" s="8" t="s">
        <v>295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ht="15.75" customHeight="1">
      <c r="A246" s="7"/>
      <c r="B246" s="8" t="s">
        <v>296</v>
      </c>
      <c r="C246" s="84" t="s">
        <v>206</v>
      </c>
      <c r="D246" s="14" t="s">
        <v>206</v>
      </c>
      <c r="E246" s="14">
        <v>286.0</v>
      </c>
      <c r="F246" s="14">
        <v>170.0</v>
      </c>
      <c r="G246" s="8" t="s">
        <v>297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ht="15.75" customHeight="1">
      <c r="A247" s="7"/>
      <c r="B247" s="7" t="s">
        <v>298</v>
      </c>
      <c r="C247" s="84">
        <v>35.0</v>
      </c>
      <c r="D247" s="14">
        <v>125.0</v>
      </c>
      <c r="E247" s="14">
        <v>125.0</v>
      </c>
      <c r="F247" s="14">
        <v>125.0</v>
      </c>
      <c r="G247" s="8" t="s">
        <v>299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ht="15.75" customHeight="1">
      <c r="A248" s="7"/>
      <c r="B248" s="7" t="s">
        <v>300</v>
      </c>
      <c r="C248" s="84">
        <v>35.0</v>
      </c>
      <c r="D248" s="14">
        <v>125.0</v>
      </c>
      <c r="E248" s="14">
        <v>125.0</v>
      </c>
      <c r="F248" s="14">
        <v>125.0</v>
      </c>
      <c r="G248" s="8" t="s">
        <v>301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ht="15.75" customHeight="1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ht="15.75" customHeight="1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ht="15.75" customHeight="1">
      <c r="A251" s="7" t="s">
        <v>302</v>
      </c>
      <c r="C251" s="7"/>
      <c r="D251" s="7"/>
      <c r="E251" s="7"/>
      <c r="F251" s="7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ht="15.75" customHeight="1">
      <c r="A252" s="7" t="s">
        <v>303</v>
      </c>
      <c r="C252" s="7"/>
      <c r="D252" s="7"/>
      <c r="E252" s="7"/>
      <c r="F252" s="7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ht="15.75" customHeight="1">
      <c r="A253" s="7" t="s">
        <v>304</v>
      </c>
      <c r="C253" s="7"/>
      <c r="D253" s="7"/>
      <c r="E253" s="7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ht="15.75" customHeight="1">
      <c r="A254" s="124" t="s">
        <v>305</v>
      </c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ht="15.75" customHeight="1">
      <c r="A255" s="7"/>
      <c r="C255" s="7"/>
      <c r="D255" s="7"/>
      <c r="E255" s="7"/>
      <c r="F255" s="7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ht="15.75" customHeight="1">
      <c r="A258" s="125" t="s">
        <v>306</v>
      </c>
      <c r="B258" s="126"/>
      <c r="C258" s="126"/>
      <c r="D258" s="126"/>
      <c r="E258" s="126"/>
      <c r="F258" s="127"/>
      <c r="G258" s="128"/>
      <c r="H258" s="12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</row>
    <row r="259" ht="15.75" customHeight="1">
      <c r="A259" s="130" t="s">
        <v>307</v>
      </c>
      <c r="B259" s="131"/>
      <c r="C259" s="131"/>
      <c r="D259" s="131"/>
      <c r="E259" s="131"/>
      <c r="F259" s="132"/>
      <c r="G259" s="133"/>
      <c r="H259" s="133"/>
      <c r="I259" s="12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ht="15.75" customHeight="1">
      <c r="A260" s="134"/>
      <c r="B260" s="134"/>
      <c r="C260" s="134"/>
      <c r="D260" s="134"/>
      <c r="E260" s="134"/>
      <c r="F260" s="134"/>
      <c r="G260" s="8"/>
      <c r="H260" s="8"/>
      <c r="I260" s="12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ht="15.75" customHeight="1">
      <c r="A261" s="135"/>
      <c r="B261" s="136" t="s">
        <v>308</v>
      </c>
      <c r="C261" s="137" t="s">
        <v>309</v>
      </c>
      <c r="D261" s="136" t="s">
        <v>310</v>
      </c>
      <c r="E261" s="136" t="s">
        <v>311</v>
      </c>
      <c r="F261" s="136" t="s">
        <v>312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ht="15.75" customHeight="1">
      <c r="A262" s="135"/>
      <c r="B262" s="138" t="s">
        <v>313</v>
      </c>
      <c r="C262" s="139">
        <v>34078.0</v>
      </c>
      <c r="D262" s="140">
        <v>29624.0</v>
      </c>
      <c r="E262" s="141">
        <f t="shared" ref="E262:E267" si="1">C262-D262</f>
        <v>4454</v>
      </c>
      <c r="F262" s="142">
        <f t="shared" ref="F262:F267" si="2">(C262-D262)/D262</f>
        <v>0.1503510667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ht="15.75" customHeight="1">
      <c r="A263" s="135"/>
      <c r="B263" s="138" t="s">
        <v>314</v>
      </c>
      <c r="C263" s="143">
        <v>2604.0</v>
      </c>
      <c r="D263" s="144">
        <v>2727.0</v>
      </c>
      <c r="E263" s="141">
        <f t="shared" si="1"/>
        <v>-123</v>
      </c>
      <c r="F263" s="142">
        <f t="shared" si="2"/>
        <v>-0.04510451045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ht="15.75" customHeight="1">
      <c r="A264" s="135"/>
      <c r="B264" s="138" t="s">
        <v>315</v>
      </c>
      <c r="C264" s="145">
        <v>645.0</v>
      </c>
      <c r="D264" s="138">
        <v>599.0</v>
      </c>
      <c r="E264" s="141">
        <f t="shared" si="1"/>
        <v>46</v>
      </c>
      <c r="F264" s="142">
        <f t="shared" si="2"/>
        <v>0.07679465776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ht="15.75" customHeight="1">
      <c r="A265" s="135"/>
      <c r="B265" s="138" t="s">
        <v>316</v>
      </c>
      <c r="C265" s="145">
        <v>4362.0</v>
      </c>
      <c r="D265" s="138">
        <v>7666.0</v>
      </c>
      <c r="E265" s="141">
        <f t="shared" si="1"/>
        <v>-3304</v>
      </c>
      <c r="F265" s="142">
        <f t="shared" si="2"/>
        <v>-0.4309939995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ht="15.75" customHeight="1">
      <c r="A266" s="135"/>
      <c r="B266" s="146" t="s">
        <v>317</v>
      </c>
      <c r="C266" s="147">
        <v>2516.0</v>
      </c>
      <c r="D266" s="146">
        <v>873.0</v>
      </c>
      <c r="E266" s="141">
        <f t="shared" si="1"/>
        <v>1643</v>
      </c>
      <c r="F266" s="142">
        <f t="shared" si="2"/>
        <v>1.882016037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ht="15.75" customHeight="1">
      <c r="A267" s="135"/>
      <c r="B267" s="148" t="s">
        <v>318</v>
      </c>
      <c r="C267" s="148">
        <f t="shared" ref="C267:D267" si="3">SUM(C262+C263+C264+C265+C266)</f>
        <v>44205</v>
      </c>
      <c r="D267" s="148">
        <f t="shared" si="3"/>
        <v>41489</v>
      </c>
      <c r="E267" s="141">
        <f t="shared" si="1"/>
        <v>2716</v>
      </c>
      <c r="F267" s="142">
        <f t="shared" si="2"/>
        <v>0.06546313481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A967" s="8"/>
      <c r="B967" s="8"/>
      <c r="C967" s="8"/>
      <c r="D967" s="8"/>
      <c r="E967" s="8"/>
      <c r="F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A968" s="8"/>
      <c r="B968" s="8"/>
      <c r="C968" s="8"/>
      <c r="D968" s="8"/>
      <c r="E968" s="8"/>
      <c r="F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A969" s="8"/>
      <c r="B969" s="8"/>
      <c r="C969" s="8"/>
      <c r="D969" s="8"/>
      <c r="E969" s="8"/>
      <c r="F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A970" s="8"/>
      <c r="B970" s="8"/>
      <c r="C970" s="8"/>
      <c r="D970" s="8"/>
      <c r="E970" s="8"/>
      <c r="F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A971" s="8"/>
      <c r="B971" s="8"/>
      <c r="C971" s="8"/>
      <c r="D971" s="8"/>
      <c r="E971" s="8"/>
      <c r="F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A972" s="8"/>
      <c r="B972" s="8"/>
      <c r="C972" s="8"/>
      <c r="D972" s="8"/>
      <c r="E972" s="8"/>
      <c r="F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A973" s="8"/>
      <c r="B973" s="8"/>
      <c r="C973" s="8"/>
      <c r="D973" s="8"/>
      <c r="E973" s="8"/>
      <c r="F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A974" s="8"/>
      <c r="B974" s="8"/>
      <c r="C974" s="8"/>
      <c r="D974" s="8"/>
      <c r="E974" s="8"/>
      <c r="F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</sheetData>
  <mergeCells count="30">
    <mergeCell ref="A1:E1"/>
    <mergeCell ref="A161:B161"/>
    <mergeCell ref="A167:B167"/>
    <mergeCell ref="A168:B168"/>
    <mergeCell ref="A169:B169"/>
    <mergeCell ref="A170:B170"/>
    <mergeCell ref="A195:B195"/>
    <mergeCell ref="A197:B197"/>
    <mergeCell ref="A201:B201"/>
    <mergeCell ref="A202:B202"/>
    <mergeCell ref="A207:B207"/>
    <mergeCell ref="A212:B212"/>
    <mergeCell ref="A213:B213"/>
    <mergeCell ref="A217:B217"/>
    <mergeCell ref="A222:B222"/>
    <mergeCell ref="A223:B223"/>
    <mergeCell ref="A224:B224"/>
    <mergeCell ref="A231:B231"/>
    <mergeCell ref="A232:B232"/>
    <mergeCell ref="A239:B239"/>
    <mergeCell ref="A242:B242"/>
    <mergeCell ref="A258:F258"/>
    <mergeCell ref="A259:F259"/>
    <mergeCell ref="A243:B243"/>
    <mergeCell ref="A244:B244"/>
    <mergeCell ref="A251:B251"/>
    <mergeCell ref="A252:B252"/>
    <mergeCell ref="F252:F253"/>
    <mergeCell ref="A253:B253"/>
    <mergeCell ref="A255:B255"/>
  </mergeCells>
  <conditionalFormatting sqref="H108:H117 H141:H150">
    <cfRule type="notContainsBlanks" dxfId="0" priority="1">
      <formula>LEN(TRIM(H108))&gt;0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2019-08-16T22:58:08Z</dcterms:created>
  <dc:creator>Bonnie</dc:creator>
</cp:coreProperties>
</file>